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Лист2" sheetId="1" r:id="rId1"/>
    <sheet name="Лист3" sheetId="2" r:id="rId2"/>
  </sheets>
  <definedNames>
    <definedName name="_xlnm.Print_Area" localSheetId="0">'Лист2'!$A$1:$BD$47</definedName>
  </definedNames>
  <calcPr fullCalcOnLoad="1"/>
</workbook>
</file>

<file path=xl/sharedStrings.xml><?xml version="1.0" encoding="utf-8"?>
<sst xmlns="http://schemas.openxmlformats.org/spreadsheetml/2006/main" count="160" uniqueCount="111">
  <si>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</si>
  <si>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</si>
  <si>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</si>
  <si>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</si>
  <si>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</si>
  <si>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</si>
  <si>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</si>
  <si>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</si>
  <si>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</si>
  <si>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</si>
  <si>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Август</t>
  </si>
  <si>
    <t>Иностранный язык</t>
  </si>
  <si>
    <t>Физическая культура</t>
  </si>
  <si>
    <t>2 курс</t>
  </si>
  <si>
    <t>ОП.00</t>
  </si>
  <si>
    <t>Э</t>
  </si>
  <si>
    <t>18э</t>
  </si>
  <si>
    <t>ОП.03</t>
  </si>
  <si>
    <t>ПМ.01</t>
  </si>
  <si>
    <t>ОП.05</t>
  </si>
  <si>
    <t>Русский язык</t>
  </si>
  <si>
    <t>Литература</t>
  </si>
  <si>
    <t>Общеобразовательный цикл</t>
  </si>
  <si>
    <t>История</t>
  </si>
  <si>
    <t>Математика</t>
  </si>
  <si>
    <t>Информатика и ИКТ</t>
  </si>
  <si>
    <t>ОДБ.01</t>
  </si>
  <si>
    <t>УП.02</t>
  </si>
  <si>
    <t>Общепрофессиональные дисциплины</t>
  </si>
  <si>
    <t>Безопасность жизнедеятельности</t>
  </si>
  <si>
    <t>Эк</t>
  </si>
  <si>
    <t>ПП.01</t>
  </si>
  <si>
    <t>ПМ.02</t>
  </si>
  <si>
    <t>МДК.02.01</t>
  </si>
  <si>
    <t>ОП.07</t>
  </si>
  <si>
    <t>ОП.06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</si>
  <si>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</si>
  <si>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</si>
  <si>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</si>
  <si>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Июль</t>
  </si>
  <si>
    <t>ОДБ.02</t>
  </si>
  <si>
    <t>ОДБ.03</t>
  </si>
  <si>
    <t>ОДБ.04</t>
  </si>
  <si>
    <t>ОДБ.05</t>
  </si>
  <si>
    <t>40/</t>
  </si>
  <si>
    <t>Обществознание (включая экономику и право)</t>
  </si>
  <si>
    <t>ОДБ.013</t>
  </si>
  <si>
    <t>ОДП.15</t>
  </si>
  <si>
    <t>ОДП.16</t>
  </si>
  <si>
    <t xml:space="preserve">Физика </t>
  </si>
  <si>
    <t>ОДП.17</t>
  </si>
  <si>
    <t>27 авг - 1 сен</t>
  </si>
  <si>
    <t>Техническое черчение</t>
  </si>
  <si>
    <t>МДК 01.01</t>
  </si>
  <si>
    <t>Теоретическая подготовка водителей автомобилей категории "С"</t>
  </si>
  <si>
    <t>Май</t>
  </si>
  <si>
    <t>Июнь</t>
  </si>
  <si>
    <t>29 июля-3 авг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</si>
  <si>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</si>
  <si>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</si>
  <si>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</si>
  <si>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</si>
  <si>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</si>
  <si>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</si>
  <si>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</si>
  <si>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</si>
  <si>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</si>
  <si>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</si>
  <si>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</si>
  <si>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</si>
  <si>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</si>
  <si>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</si>
  <si>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</si>
  <si>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</si>
  <si>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</si>
  <si>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</si>
  <si>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</si>
  <si>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2019-2020 учебныйы год, 3 курс, группа 302-МК</t>
  </si>
  <si>
    <t>18/30</t>
  </si>
  <si>
    <t>44/75</t>
  </si>
  <si>
    <t>38/70</t>
  </si>
  <si>
    <t>30/19</t>
  </si>
  <si>
    <t>42/74</t>
  </si>
  <si>
    <t>36/57</t>
  </si>
  <si>
    <t>68/63</t>
  </si>
  <si>
    <t>18/18</t>
  </si>
  <si>
    <t>18/</t>
  </si>
  <si>
    <t>18/50</t>
  </si>
  <si>
    <t>46/</t>
  </si>
  <si>
    <t>Производственная практика</t>
  </si>
  <si>
    <t>Транспортировка грузов</t>
  </si>
  <si>
    <t>Эксплуатация крана при производстве работ (по видам)</t>
  </si>
  <si>
    <t>Устройство, управление и техническое обслуживание крана</t>
  </si>
  <si>
    <t>Э к</t>
  </si>
  <si>
    <t>Основы Российского законодательства</t>
  </si>
  <si>
    <t>68/</t>
  </si>
  <si>
    <t>ПП.02</t>
  </si>
  <si>
    <t>72/</t>
  </si>
  <si>
    <t>162/666</t>
  </si>
  <si>
    <t xml:space="preserve">ГИА </t>
  </si>
  <si>
    <t>ФК</t>
  </si>
  <si>
    <t>162/252</t>
  </si>
  <si>
    <t>2019-2020 учебныйы год, 2 курс, группа 202-МК</t>
  </si>
  <si>
    <t>252/108</t>
  </si>
  <si>
    <t>/36</t>
  </si>
  <si>
    <t>34/14</t>
  </si>
  <si>
    <t>ОДБ.10</t>
  </si>
  <si>
    <t>Астрономия</t>
  </si>
  <si>
    <t>/34</t>
  </si>
  <si>
    <t>36э</t>
  </si>
  <si>
    <t>Охрана труда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</si>
</sst>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42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72" fontId="11" fillId="0" borderId="16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172" fontId="11" fillId="36" borderId="14" xfId="0" applyNumberFormat="1" applyFont="1" applyFill="1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36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4" fillId="0" borderId="10" xfId="42" applyNumberFormat="1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7"/>
  <sheetViews>
    <sheetView tabSelected="1" zoomScale="60" zoomScaleNormal="6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K19" sqref="BK19"/>
    </sheetView>
  </sheetViews>
  <sheetFormatPr defaultColWidth="9.140625" defaultRowHeight="15"/>
  <cols>
    <col min="1" max="1" width="3.57421875" style="10" customWidth="1"/>
    <col min="2" max="2" width="11.57421875" style="10" customWidth="1"/>
    <col min="3" max="3" width="41.421875" style="10" customWidth="1"/>
    <col min="4" max="4" width="10.00390625" style="10" customWidth="1"/>
    <col min="5" max="5" width="4.7109375" style="10" customWidth="1"/>
    <col min="6" max="6" width="4.57421875" style="10" customWidth="1"/>
    <col min="7" max="12" width="4.7109375" style="10" customWidth="1"/>
    <col min="13" max="13" width="4.57421875" style="10" customWidth="1"/>
    <col min="14" max="15" width="4.7109375" style="10" customWidth="1"/>
    <col min="16" max="18" width="4.7109375" style="49" customWidth="1"/>
    <col min="19" max="21" width="4.7109375" style="10" customWidth="1"/>
    <col min="22" max="22" width="4.7109375" style="49" customWidth="1"/>
    <col min="23" max="23" width="6.8515625" style="50" customWidth="1"/>
    <col min="24" max="24" width="4.7109375" style="10" customWidth="1"/>
    <col min="25" max="25" width="5.140625" style="10" customWidth="1"/>
    <col min="26" max="36" width="4.7109375" style="10" customWidth="1"/>
    <col min="37" max="38" width="4.7109375" style="49" customWidth="1"/>
    <col min="39" max="48" width="4.7109375" style="10" customWidth="1"/>
    <col min="49" max="49" width="4.7109375" style="49" customWidth="1"/>
    <col min="50" max="50" width="5.7109375" style="10" customWidth="1"/>
    <col min="51" max="56" width="4.7109375" style="10" customWidth="1"/>
    <col min="57" max="16384" width="9.140625" style="10" customWidth="1"/>
  </cols>
  <sheetData>
    <row r="1" spans="5:56" ht="18.75">
      <c r="E1" s="96" t="s">
        <v>102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84"/>
      <c r="BB1" s="84"/>
      <c r="BC1" s="84"/>
      <c r="BD1" s="85"/>
    </row>
    <row r="2" spans="1:56" s="8" customFormat="1" ht="75" customHeight="1">
      <c r="A2" s="106" t="s">
        <v>0</v>
      </c>
      <c r="B2" s="106" t="s">
        <v>1</v>
      </c>
      <c r="C2" s="102" t="s">
        <v>2</v>
      </c>
      <c r="D2" s="106" t="s">
        <v>3</v>
      </c>
      <c r="E2" s="77" t="s">
        <v>58</v>
      </c>
      <c r="F2" s="77" t="s">
        <v>59</v>
      </c>
      <c r="G2" s="77" t="s">
        <v>60</v>
      </c>
      <c r="H2" s="77" t="s">
        <v>61</v>
      </c>
      <c r="I2" s="77" t="s">
        <v>62</v>
      </c>
      <c r="J2" s="97" t="s">
        <v>4</v>
      </c>
      <c r="K2" s="97"/>
      <c r="L2" s="97"/>
      <c r="M2" s="78" t="s">
        <v>63</v>
      </c>
      <c r="N2" s="97" t="s">
        <v>5</v>
      </c>
      <c r="O2" s="97"/>
      <c r="P2" s="97"/>
      <c r="Q2" s="78" t="s">
        <v>64</v>
      </c>
      <c r="R2" s="97" t="s">
        <v>6</v>
      </c>
      <c r="S2" s="97"/>
      <c r="T2" s="97"/>
      <c r="U2" s="79" t="s">
        <v>65</v>
      </c>
      <c r="V2" s="78" t="s">
        <v>66</v>
      </c>
      <c r="W2" s="78" t="s">
        <v>67</v>
      </c>
      <c r="X2" s="78" t="s">
        <v>68</v>
      </c>
      <c r="Y2" s="78" t="s">
        <v>69</v>
      </c>
      <c r="Z2" s="78" t="s">
        <v>70</v>
      </c>
      <c r="AA2" s="97" t="s">
        <v>7</v>
      </c>
      <c r="AB2" s="97"/>
      <c r="AC2" s="97"/>
      <c r="AD2" s="78" t="s">
        <v>71</v>
      </c>
      <c r="AE2" s="97" t="s">
        <v>8</v>
      </c>
      <c r="AF2" s="97"/>
      <c r="AG2" s="97"/>
      <c r="AH2" s="97"/>
      <c r="AI2" s="78" t="s">
        <v>72</v>
      </c>
      <c r="AJ2" s="97" t="s">
        <v>9</v>
      </c>
      <c r="AK2" s="97"/>
      <c r="AL2" s="97"/>
      <c r="AM2" s="78" t="s">
        <v>73</v>
      </c>
      <c r="AN2" s="97" t="s">
        <v>55</v>
      </c>
      <c r="AO2" s="97"/>
      <c r="AP2" s="97"/>
      <c r="AQ2" s="97"/>
      <c r="AR2" s="78" t="s">
        <v>74</v>
      </c>
      <c r="AS2" s="97" t="s">
        <v>56</v>
      </c>
      <c r="AT2" s="97"/>
      <c r="AU2" s="97"/>
      <c r="AV2" s="78" t="s">
        <v>75</v>
      </c>
      <c r="AW2" s="97" t="s">
        <v>39</v>
      </c>
      <c r="AX2" s="97"/>
      <c r="AY2" s="97"/>
      <c r="AZ2" s="78" t="s">
        <v>76</v>
      </c>
      <c r="BA2" s="7" t="s">
        <v>57</v>
      </c>
      <c r="BB2" s="86" t="s">
        <v>10</v>
      </c>
      <c r="BC2" s="87"/>
      <c r="BD2" s="88"/>
    </row>
    <row r="3" spans="1:56" ht="15" customHeight="1">
      <c r="A3" s="107"/>
      <c r="B3" s="107"/>
      <c r="C3" s="109"/>
      <c r="D3" s="107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6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56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7"/>
    </row>
    <row r="4" spans="1:56" ht="15" customHeight="1">
      <c r="A4" s="107"/>
      <c r="B4" s="107"/>
      <c r="C4" s="109"/>
      <c r="D4" s="107"/>
      <c r="E4" s="13">
        <v>35</v>
      </c>
      <c r="F4" s="13">
        <v>36</v>
      </c>
      <c r="G4" s="13">
        <v>37</v>
      </c>
      <c r="H4" s="13">
        <v>38</v>
      </c>
      <c r="I4" s="13">
        <v>39</v>
      </c>
      <c r="J4" s="14">
        <v>40</v>
      </c>
      <c r="K4" s="11">
        <v>41</v>
      </c>
      <c r="L4" s="11">
        <v>42</v>
      </c>
      <c r="M4" s="11">
        <v>43</v>
      </c>
      <c r="N4" s="11">
        <v>44</v>
      </c>
      <c r="O4" s="11">
        <v>45</v>
      </c>
      <c r="P4" s="53">
        <v>46</v>
      </c>
      <c r="Q4" s="53">
        <v>47</v>
      </c>
      <c r="R4" s="53">
        <v>48</v>
      </c>
      <c r="S4" s="11">
        <v>49</v>
      </c>
      <c r="T4" s="11">
        <v>50</v>
      </c>
      <c r="U4" s="11">
        <v>51</v>
      </c>
      <c r="V4" s="15">
        <v>52</v>
      </c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1">
        <v>6</v>
      </c>
      <c r="AC4" s="11">
        <v>7</v>
      </c>
      <c r="AD4" s="11">
        <v>8</v>
      </c>
      <c r="AE4" s="11">
        <v>9</v>
      </c>
      <c r="AF4" s="11">
        <v>10</v>
      </c>
      <c r="AG4" s="11">
        <v>11</v>
      </c>
      <c r="AH4" s="11">
        <v>12</v>
      </c>
      <c r="AI4" s="11">
        <v>13</v>
      </c>
      <c r="AJ4" s="11">
        <v>14</v>
      </c>
      <c r="AK4" s="53">
        <v>15</v>
      </c>
      <c r="AL4" s="53">
        <v>16</v>
      </c>
      <c r="AM4" s="11">
        <v>17</v>
      </c>
      <c r="AN4" s="11">
        <v>18</v>
      </c>
      <c r="AO4" s="11">
        <v>19</v>
      </c>
      <c r="AP4" s="11">
        <v>20</v>
      </c>
      <c r="AQ4" s="11">
        <v>21</v>
      </c>
      <c r="AR4" s="11">
        <v>22</v>
      </c>
      <c r="AS4" s="11">
        <v>23</v>
      </c>
      <c r="AT4" s="11">
        <v>24</v>
      </c>
      <c r="AU4" s="11">
        <v>25</v>
      </c>
      <c r="AV4" s="11">
        <v>26</v>
      </c>
      <c r="AW4" s="15">
        <v>27</v>
      </c>
      <c r="AX4" s="11">
        <v>28</v>
      </c>
      <c r="AY4" s="11">
        <v>29</v>
      </c>
      <c r="AZ4" s="11">
        <v>30</v>
      </c>
      <c r="BA4" s="11">
        <v>31</v>
      </c>
      <c r="BB4" s="11">
        <v>32</v>
      </c>
      <c r="BC4" s="11">
        <v>33</v>
      </c>
      <c r="BD4" s="11">
        <v>34</v>
      </c>
    </row>
    <row r="5" spans="1:56" ht="15.75">
      <c r="A5" s="107"/>
      <c r="B5" s="107"/>
      <c r="C5" s="109"/>
      <c r="D5" s="107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0"/>
      <c r="R5" s="60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0"/>
      <c r="AL5" s="60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61"/>
    </row>
    <row r="6" spans="1:56" ht="15" customHeight="1">
      <c r="A6" s="108"/>
      <c r="B6" s="108"/>
      <c r="C6" s="103"/>
      <c r="D6" s="108"/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62">
        <v>12</v>
      </c>
      <c r="Q6" s="62">
        <v>13</v>
      </c>
      <c r="R6" s="62">
        <v>14</v>
      </c>
      <c r="S6" s="13">
        <v>15</v>
      </c>
      <c r="T6" s="13">
        <v>16</v>
      </c>
      <c r="U6" s="13">
        <v>17</v>
      </c>
      <c r="V6" s="16">
        <v>18</v>
      </c>
      <c r="W6" s="13">
        <v>19</v>
      </c>
      <c r="X6" s="13">
        <v>20</v>
      </c>
      <c r="Y6" s="13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53">
        <v>33</v>
      </c>
      <c r="AL6" s="53">
        <v>34</v>
      </c>
      <c r="AM6" s="11">
        <v>35</v>
      </c>
      <c r="AN6" s="11">
        <v>36</v>
      </c>
      <c r="AO6" s="11">
        <v>37</v>
      </c>
      <c r="AP6" s="15">
        <v>38</v>
      </c>
      <c r="AQ6" s="11">
        <v>39</v>
      </c>
      <c r="AR6" s="15">
        <v>40</v>
      </c>
      <c r="AS6" s="11">
        <v>41</v>
      </c>
      <c r="AT6" s="11">
        <v>42</v>
      </c>
      <c r="AU6" s="11">
        <v>43</v>
      </c>
      <c r="AV6" s="15">
        <v>44</v>
      </c>
      <c r="AW6" s="15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</row>
    <row r="7" spans="1:56" ht="15.75" customHeight="1">
      <c r="A7" s="124" t="s">
        <v>13</v>
      </c>
      <c r="B7" s="110"/>
      <c r="C7" s="111" t="s">
        <v>22</v>
      </c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5"/>
      <c r="Q7" s="45"/>
      <c r="R7" s="45"/>
      <c r="S7" s="5"/>
      <c r="T7" s="6"/>
      <c r="U7" s="6"/>
      <c r="V7" s="18"/>
      <c r="W7" s="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40"/>
      <c r="AL7" s="45"/>
      <c r="AM7" s="45"/>
      <c r="AN7" s="5"/>
      <c r="AO7" s="5"/>
      <c r="AP7" s="5"/>
      <c r="AQ7" s="5"/>
      <c r="AR7" s="5"/>
      <c r="AS7" s="5"/>
      <c r="AT7" s="5"/>
      <c r="AU7" s="5"/>
      <c r="AV7" s="6"/>
      <c r="AW7" s="6"/>
      <c r="AX7" s="6"/>
      <c r="AY7" s="18"/>
      <c r="AZ7" s="18"/>
      <c r="BA7" s="18"/>
      <c r="BB7" s="18"/>
      <c r="BC7" s="18"/>
      <c r="BD7" s="18"/>
    </row>
    <row r="8" spans="1:56" ht="21" customHeight="1">
      <c r="A8" s="124"/>
      <c r="B8" s="110"/>
      <c r="C8" s="1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6"/>
      <c r="Q8" s="46"/>
      <c r="R8" s="46"/>
      <c r="S8" s="6"/>
      <c r="T8" s="6"/>
      <c r="U8" s="6"/>
      <c r="V8" s="18"/>
      <c r="W8" s="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40"/>
      <c r="AL8" s="46"/>
      <c r="AM8" s="4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18"/>
      <c r="AZ8" s="18"/>
      <c r="BA8" s="18"/>
      <c r="BB8" s="18"/>
      <c r="BC8" s="18"/>
      <c r="BD8" s="18"/>
    </row>
    <row r="9" spans="1:56" ht="15" customHeight="1">
      <c r="A9" s="124"/>
      <c r="B9" s="98" t="s">
        <v>26</v>
      </c>
      <c r="C9" s="104" t="s">
        <v>20</v>
      </c>
      <c r="D9" s="25" t="s">
        <v>78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/>
      <c r="O9" s="1"/>
      <c r="P9" s="45"/>
      <c r="Q9" s="45"/>
      <c r="R9" s="45"/>
      <c r="S9" s="1"/>
      <c r="T9" s="1"/>
      <c r="U9" s="6"/>
      <c r="V9" s="18"/>
      <c r="W9" s="3">
        <f aca="true" t="shared" si="0" ref="W9:W16">SUM(E9:T9)</f>
        <v>18</v>
      </c>
      <c r="X9" s="1"/>
      <c r="Y9" s="1"/>
      <c r="Z9" s="1"/>
      <c r="AA9" s="1"/>
      <c r="AB9" s="1"/>
      <c r="AC9" s="1"/>
      <c r="AD9" s="1"/>
      <c r="AE9" s="5">
        <v>2</v>
      </c>
      <c r="AF9" s="5">
        <v>2</v>
      </c>
      <c r="AG9" s="5">
        <v>2</v>
      </c>
      <c r="AH9" s="1">
        <v>2</v>
      </c>
      <c r="AI9" s="1">
        <v>2</v>
      </c>
      <c r="AJ9" s="1">
        <v>2</v>
      </c>
      <c r="AK9" s="140"/>
      <c r="AL9" s="45">
        <v>2</v>
      </c>
      <c r="AM9" s="45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5">
        <v>2</v>
      </c>
      <c r="AT9" s="5">
        <v>2</v>
      </c>
      <c r="AU9" s="23"/>
      <c r="AV9" s="71" t="s">
        <v>15</v>
      </c>
      <c r="AW9" s="23"/>
      <c r="AX9" s="52"/>
      <c r="AY9" s="3">
        <f>SUM(AE9:AU9)</f>
        <v>30</v>
      </c>
      <c r="AZ9" s="18"/>
      <c r="BA9" s="18"/>
      <c r="BB9" s="18"/>
      <c r="BC9" s="18"/>
      <c r="BD9" s="18"/>
    </row>
    <row r="10" spans="1:56" s="47" customFormat="1" ht="18" customHeight="1">
      <c r="A10" s="124"/>
      <c r="B10" s="99"/>
      <c r="C10" s="105"/>
      <c r="D10" s="26"/>
      <c r="E10" s="9">
        <f>E9/2</f>
        <v>1</v>
      </c>
      <c r="F10" s="9">
        <f aca="true" t="shared" si="1" ref="F10:M10">F9/2</f>
        <v>1</v>
      </c>
      <c r="G10" s="9">
        <f t="shared" si="1"/>
        <v>1</v>
      </c>
      <c r="H10" s="9">
        <f t="shared" si="1"/>
        <v>1</v>
      </c>
      <c r="I10" s="9">
        <f t="shared" si="1"/>
        <v>1</v>
      </c>
      <c r="J10" s="9">
        <f t="shared" si="1"/>
        <v>1</v>
      </c>
      <c r="K10" s="9">
        <f t="shared" si="1"/>
        <v>1</v>
      </c>
      <c r="L10" s="9">
        <f t="shared" si="1"/>
        <v>1</v>
      </c>
      <c r="M10" s="9">
        <f t="shared" si="1"/>
        <v>1</v>
      </c>
      <c r="N10" s="9"/>
      <c r="O10" s="9"/>
      <c r="P10" s="51"/>
      <c r="Q10" s="51"/>
      <c r="R10" s="51"/>
      <c r="S10" s="9"/>
      <c r="T10" s="24"/>
      <c r="U10" s="27"/>
      <c r="V10" s="64"/>
      <c r="W10" s="3">
        <f t="shared" si="0"/>
        <v>9</v>
      </c>
      <c r="X10" s="9"/>
      <c r="Y10" s="9"/>
      <c r="Z10" s="9"/>
      <c r="AA10" s="27"/>
      <c r="AB10" s="27"/>
      <c r="AC10" s="27"/>
      <c r="AD10" s="27"/>
      <c r="AE10" s="27">
        <f>AE9/2</f>
        <v>1</v>
      </c>
      <c r="AF10" s="27">
        <f>AF9/2</f>
        <v>1</v>
      </c>
      <c r="AG10" s="27">
        <f>AG9/2</f>
        <v>1</v>
      </c>
      <c r="AH10" s="27">
        <f>AH9/2</f>
        <v>1</v>
      </c>
      <c r="AI10" s="27">
        <f>AI9/2</f>
        <v>1</v>
      </c>
      <c r="AJ10" s="27">
        <f>AJ9/2</f>
        <v>1</v>
      </c>
      <c r="AK10" s="141"/>
      <c r="AL10" s="51">
        <f>AL9/2</f>
        <v>1</v>
      </c>
      <c r="AM10" s="51">
        <f>AM9/2</f>
        <v>1</v>
      </c>
      <c r="AN10" s="27">
        <f>AN9/2</f>
        <v>1</v>
      </c>
      <c r="AO10" s="27">
        <f>AO9/2</f>
        <v>1</v>
      </c>
      <c r="AP10" s="27">
        <f>AP9/2</f>
        <v>1</v>
      </c>
      <c r="AQ10" s="27">
        <f>AQ9/2</f>
        <v>1</v>
      </c>
      <c r="AR10" s="27">
        <f>AR9/2</f>
        <v>1</v>
      </c>
      <c r="AS10" s="27">
        <f>AS9/2</f>
        <v>1</v>
      </c>
      <c r="AT10" s="27">
        <f>AT9/2</f>
        <v>1</v>
      </c>
      <c r="AU10" s="83"/>
      <c r="AV10" s="83"/>
      <c r="AW10" s="83"/>
      <c r="AX10" s="5"/>
      <c r="AY10" s="3">
        <f>SUM(AE10:AU10)</f>
        <v>15</v>
      </c>
      <c r="AZ10" s="64"/>
      <c r="BA10" s="64"/>
      <c r="BB10" s="64"/>
      <c r="BC10" s="64"/>
      <c r="BD10" s="64"/>
    </row>
    <row r="11" spans="1:56" ht="16.5" customHeight="1">
      <c r="A11" s="124"/>
      <c r="B11" s="94" t="s">
        <v>40</v>
      </c>
      <c r="C11" s="95" t="s">
        <v>21</v>
      </c>
      <c r="D11" s="25" t="s">
        <v>79</v>
      </c>
      <c r="E11" s="5">
        <v>2</v>
      </c>
      <c r="F11" s="5">
        <v>4</v>
      </c>
      <c r="G11" s="5">
        <v>4</v>
      </c>
      <c r="H11" s="5">
        <v>2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2</v>
      </c>
      <c r="P11" s="45">
        <v>2</v>
      </c>
      <c r="Q11" s="45">
        <v>4</v>
      </c>
      <c r="R11" s="45"/>
      <c r="S11" s="5"/>
      <c r="T11" s="1"/>
      <c r="U11" s="6"/>
      <c r="V11" s="18"/>
      <c r="W11" s="3">
        <f t="shared" si="0"/>
        <v>44</v>
      </c>
      <c r="X11" s="1"/>
      <c r="Y11" s="1"/>
      <c r="Z11" s="1"/>
      <c r="AA11" s="1"/>
      <c r="AB11" s="1"/>
      <c r="AC11" s="1"/>
      <c r="AD11" s="1"/>
      <c r="AE11" s="5">
        <v>6</v>
      </c>
      <c r="AF11" s="5">
        <v>6</v>
      </c>
      <c r="AG11" s="5">
        <v>6</v>
      </c>
      <c r="AH11" s="1">
        <v>6</v>
      </c>
      <c r="AI11" s="1">
        <v>4</v>
      </c>
      <c r="AJ11" s="1">
        <v>4</v>
      </c>
      <c r="AK11" s="140"/>
      <c r="AL11" s="45">
        <v>4</v>
      </c>
      <c r="AM11" s="45">
        <v>4</v>
      </c>
      <c r="AN11" s="1">
        <v>3</v>
      </c>
      <c r="AO11" s="1">
        <v>4</v>
      </c>
      <c r="AP11" s="1">
        <v>4</v>
      </c>
      <c r="AQ11" s="1">
        <v>6</v>
      </c>
      <c r="AR11" s="1">
        <v>6</v>
      </c>
      <c r="AS11" s="5">
        <v>6</v>
      </c>
      <c r="AT11" s="5">
        <v>6</v>
      </c>
      <c r="AU11" s="23"/>
      <c r="AV11" s="23"/>
      <c r="AW11" s="23"/>
      <c r="AX11" s="5"/>
      <c r="AY11" s="3">
        <f>SUM(AE11:AU11)</f>
        <v>75</v>
      </c>
      <c r="AZ11" s="18"/>
      <c r="BA11" s="18"/>
      <c r="BB11" s="18"/>
      <c r="BC11" s="18"/>
      <c r="BD11" s="18"/>
    </row>
    <row r="12" spans="1:56" ht="18" customHeight="1">
      <c r="A12" s="124"/>
      <c r="B12" s="94"/>
      <c r="C12" s="95"/>
      <c r="D12" s="26"/>
      <c r="E12" s="6">
        <f>E11/2</f>
        <v>1</v>
      </c>
      <c r="F12" s="6">
        <f aca="true" t="shared" si="2" ref="F12:Q12">F11/2</f>
        <v>2</v>
      </c>
      <c r="G12" s="6">
        <f t="shared" si="2"/>
        <v>2</v>
      </c>
      <c r="H12" s="6">
        <f t="shared" si="2"/>
        <v>1</v>
      </c>
      <c r="I12" s="6">
        <f t="shared" si="2"/>
        <v>2</v>
      </c>
      <c r="J12" s="6">
        <f t="shared" si="2"/>
        <v>2</v>
      </c>
      <c r="K12" s="6">
        <f t="shared" si="2"/>
        <v>2</v>
      </c>
      <c r="L12" s="6">
        <f t="shared" si="2"/>
        <v>2</v>
      </c>
      <c r="M12" s="6">
        <f t="shared" si="2"/>
        <v>2</v>
      </c>
      <c r="N12" s="6">
        <f t="shared" si="2"/>
        <v>2</v>
      </c>
      <c r="O12" s="6">
        <f t="shared" si="2"/>
        <v>1</v>
      </c>
      <c r="P12" s="6">
        <f t="shared" si="2"/>
        <v>1</v>
      </c>
      <c r="Q12" s="6">
        <f t="shared" si="2"/>
        <v>2</v>
      </c>
      <c r="R12" s="46"/>
      <c r="S12" s="6"/>
      <c r="T12" s="2"/>
      <c r="U12" s="6"/>
      <c r="V12" s="18"/>
      <c r="W12" s="3">
        <f t="shared" si="0"/>
        <v>22</v>
      </c>
      <c r="X12" s="2"/>
      <c r="Y12" s="2"/>
      <c r="Z12" s="2"/>
      <c r="AA12" s="2"/>
      <c r="AB12" s="2"/>
      <c r="AC12" s="2"/>
      <c r="AD12" s="2"/>
      <c r="AE12" s="2">
        <f>AE11/2</f>
        <v>3</v>
      </c>
      <c r="AF12" s="2">
        <f>AF11/2</f>
        <v>3</v>
      </c>
      <c r="AG12" s="2">
        <f>AG11/2</f>
        <v>3</v>
      </c>
      <c r="AH12" s="2">
        <f>AH11/2</f>
        <v>3</v>
      </c>
      <c r="AI12" s="2">
        <f>AI11/2</f>
        <v>2</v>
      </c>
      <c r="AJ12" s="2">
        <f>AJ11/2</f>
        <v>2</v>
      </c>
      <c r="AK12" s="140"/>
      <c r="AL12" s="46">
        <f>AL11/2</f>
        <v>2</v>
      </c>
      <c r="AM12" s="46">
        <f>AM11/2</f>
        <v>2</v>
      </c>
      <c r="AN12" s="2">
        <v>2</v>
      </c>
      <c r="AO12" s="2">
        <f>AO11/2</f>
        <v>2</v>
      </c>
      <c r="AP12" s="2">
        <f>AP11/2</f>
        <v>2</v>
      </c>
      <c r="AQ12" s="2">
        <f>AQ11/2</f>
        <v>3</v>
      </c>
      <c r="AR12" s="2">
        <f>AR11/2</f>
        <v>3</v>
      </c>
      <c r="AS12" s="2">
        <f>AS11/2</f>
        <v>3</v>
      </c>
      <c r="AT12" s="2">
        <f>AT11/2</f>
        <v>3</v>
      </c>
      <c r="AU12" s="23"/>
      <c r="AV12" s="23"/>
      <c r="AW12" s="23"/>
      <c r="AX12" s="5"/>
      <c r="AY12" s="3">
        <f>SUM(AE12:AU12)</f>
        <v>38</v>
      </c>
      <c r="AZ12" s="18"/>
      <c r="BA12" s="18"/>
      <c r="BB12" s="18"/>
      <c r="BC12" s="18"/>
      <c r="BD12" s="18"/>
    </row>
    <row r="13" spans="1:56" ht="17.25" customHeight="1">
      <c r="A13" s="124"/>
      <c r="B13" s="94" t="s">
        <v>41</v>
      </c>
      <c r="C13" s="104" t="s">
        <v>11</v>
      </c>
      <c r="D13" s="25" t="s">
        <v>80</v>
      </c>
      <c r="E13" s="5"/>
      <c r="F13" s="5">
        <v>4</v>
      </c>
      <c r="G13" s="5">
        <v>4</v>
      </c>
      <c r="H13" s="5">
        <v>2</v>
      </c>
      <c r="I13" s="5">
        <v>4</v>
      </c>
      <c r="J13" s="5">
        <v>4</v>
      </c>
      <c r="K13" s="5">
        <v>4</v>
      </c>
      <c r="L13" s="5">
        <v>4</v>
      </c>
      <c r="M13" s="5">
        <v>2</v>
      </c>
      <c r="N13" s="5">
        <v>2</v>
      </c>
      <c r="O13" s="5">
        <v>2</v>
      </c>
      <c r="P13" s="45">
        <v>2</v>
      </c>
      <c r="Q13" s="45">
        <v>4</v>
      </c>
      <c r="R13" s="45"/>
      <c r="S13" s="5"/>
      <c r="T13" s="1"/>
      <c r="U13" s="6"/>
      <c r="V13" s="18"/>
      <c r="W13" s="3">
        <f t="shared" si="0"/>
        <v>38</v>
      </c>
      <c r="X13" s="1"/>
      <c r="Y13" s="1"/>
      <c r="Z13" s="1"/>
      <c r="AA13" s="1"/>
      <c r="AB13" s="1"/>
      <c r="AC13" s="1"/>
      <c r="AD13" s="1"/>
      <c r="AE13" s="5">
        <v>2</v>
      </c>
      <c r="AF13" s="5">
        <v>4</v>
      </c>
      <c r="AG13" s="5">
        <v>4</v>
      </c>
      <c r="AH13" s="1">
        <v>2</v>
      </c>
      <c r="AI13" s="1">
        <v>4</v>
      </c>
      <c r="AJ13" s="1">
        <v>4</v>
      </c>
      <c r="AK13" s="140"/>
      <c r="AL13" s="45">
        <v>6</v>
      </c>
      <c r="AM13" s="45">
        <v>6</v>
      </c>
      <c r="AN13" s="1">
        <v>6</v>
      </c>
      <c r="AO13" s="1">
        <v>6</v>
      </c>
      <c r="AP13" s="1">
        <v>6</v>
      </c>
      <c r="AQ13" s="1">
        <v>4</v>
      </c>
      <c r="AR13" s="1">
        <v>6</v>
      </c>
      <c r="AS13" s="5">
        <v>4</v>
      </c>
      <c r="AT13" s="5">
        <v>2</v>
      </c>
      <c r="AU13" s="5">
        <v>4</v>
      </c>
      <c r="AV13" s="23"/>
      <c r="AW13" s="23"/>
      <c r="AX13" s="5"/>
      <c r="AY13" s="3">
        <f>SUM(AE13:AU13)</f>
        <v>70</v>
      </c>
      <c r="AZ13" s="18"/>
      <c r="BA13" s="18"/>
      <c r="BB13" s="18"/>
      <c r="BC13" s="18"/>
      <c r="BD13" s="18"/>
    </row>
    <row r="14" spans="1:56" ht="19.5" customHeight="1">
      <c r="A14" s="124"/>
      <c r="B14" s="94"/>
      <c r="C14" s="105"/>
      <c r="D14" s="44"/>
      <c r="E14" s="6"/>
      <c r="F14" s="6">
        <f>F13/2</f>
        <v>2</v>
      </c>
      <c r="G14" s="6">
        <f aca="true" t="shared" si="3" ref="G14:O14">G13/2</f>
        <v>2</v>
      </c>
      <c r="H14" s="6">
        <f t="shared" si="3"/>
        <v>1</v>
      </c>
      <c r="I14" s="6">
        <f t="shared" si="3"/>
        <v>2</v>
      </c>
      <c r="J14" s="6">
        <f t="shared" si="3"/>
        <v>2</v>
      </c>
      <c r="K14" s="6">
        <f t="shared" si="3"/>
        <v>2</v>
      </c>
      <c r="L14" s="6">
        <f t="shared" si="3"/>
        <v>2</v>
      </c>
      <c r="M14" s="6">
        <f t="shared" si="3"/>
        <v>1</v>
      </c>
      <c r="N14" s="6">
        <f t="shared" si="3"/>
        <v>1</v>
      </c>
      <c r="O14" s="6">
        <f t="shared" si="3"/>
        <v>1</v>
      </c>
      <c r="P14" s="6">
        <f>P13/2</f>
        <v>1</v>
      </c>
      <c r="Q14" s="46">
        <f>Q13/2</f>
        <v>2</v>
      </c>
      <c r="R14" s="46"/>
      <c r="S14" s="6"/>
      <c r="T14" s="6"/>
      <c r="U14" s="6"/>
      <c r="V14" s="18"/>
      <c r="W14" s="3">
        <f t="shared" si="0"/>
        <v>19</v>
      </c>
      <c r="X14" s="2"/>
      <c r="Y14" s="2"/>
      <c r="Z14" s="2"/>
      <c r="AA14" s="2"/>
      <c r="AB14" s="2"/>
      <c r="AC14" s="2"/>
      <c r="AD14" s="2"/>
      <c r="AE14" s="2">
        <f>AE13/2</f>
        <v>1</v>
      </c>
      <c r="AF14" s="2">
        <f>AF13/2</f>
        <v>2</v>
      </c>
      <c r="AG14" s="2">
        <f>AG13/2</f>
        <v>2</v>
      </c>
      <c r="AH14" s="2">
        <f>AH13/2</f>
        <v>1</v>
      </c>
      <c r="AI14" s="2">
        <f>AI13/2</f>
        <v>2</v>
      </c>
      <c r="AJ14" s="2">
        <f>AJ13/2</f>
        <v>2</v>
      </c>
      <c r="AK14" s="140"/>
      <c r="AL14" s="46">
        <f>AL13/2</f>
        <v>3</v>
      </c>
      <c r="AM14" s="46">
        <f>AM13/2</f>
        <v>3</v>
      </c>
      <c r="AN14" s="2">
        <f>AN13/2</f>
        <v>3</v>
      </c>
      <c r="AO14" s="2">
        <f>AO13/2</f>
        <v>3</v>
      </c>
      <c r="AP14" s="2">
        <f>AP13/2</f>
        <v>3</v>
      </c>
      <c r="AQ14" s="2">
        <f>AQ13/2</f>
        <v>2</v>
      </c>
      <c r="AR14" s="2">
        <f>AR13/2</f>
        <v>3</v>
      </c>
      <c r="AS14" s="2">
        <f>AS13/2</f>
        <v>2</v>
      </c>
      <c r="AT14" s="2">
        <f>AT13/2</f>
        <v>1</v>
      </c>
      <c r="AU14" s="2">
        <f>AU13/2</f>
        <v>2</v>
      </c>
      <c r="AV14" s="23"/>
      <c r="AW14" s="23"/>
      <c r="AX14" s="5"/>
      <c r="AY14" s="3">
        <f>SUM(AE14:AU14)</f>
        <v>35</v>
      </c>
      <c r="AZ14" s="18"/>
      <c r="BA14" s="18"/>
      <c r="BB14" s="18"/>
      <c r="BC14" s="18"/>
      <c r="BD14" s="18"/>
    </row>
    <row r="15" spans="1:56" ht="18" customHeight="1">
      <c r="A15" s="124"/>
      <c r="B15" s="94" t="s">
        <v>42</v>
      </c>
      <c r="C15" s="113" t="s">
        <v>23</v>
      </c>
      <c r="D15" s="2" t="s">
        <v>81</v>
      </c>
      <c r="E15" s="65"/>
      <c r="F15" s="5">
        <v>4</v>
      </c>
      <c r="G15" s="5">
        <v>4</v>
      </c>
      <c r="H15" s="5">
        <v>4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45">
        <v>2</v>
      </c>
      <c r="Q15" s="45">
        <v>2</v>
      </c>
      <c r="R15" s="45"/>
      <c r="S15" s="5"/>
      <c r="T15" s="1"/>
      <c r="U15" s="6"/>
      <c r="V15" s="3"/>
      <c r="W15" s="3">
        <f t="shared" si="0"/>
        <v>30</v>
      </c>
      <c r="X15" s="1"/>
      <c r="Y15" s="1"/>
      <c r="Z15" s="1"/>
      <c r="AA15" s="5"/>
      <c r="AB15" s="5"/>
      <c r="AC15" s="5"/>
      <c r="AD15" s="5"/>
      <c r="AE15" s="1">
        <v>2</v>
      </c>
      <c r="AF15" s="5">
        <v>2</v>
      </c>
      <c r="AG15" s="5">
        <v>2</v>
      </c>
      <c r="AH15" s="5">
        <v>2</v>
      </c>
      <c r="AI15" s="5">
        <v>2</v>
      </c>
      <c r="AJ15" s="5">
        <v>2</v>
      </c>
      <c r="AK15" s="140"/>
      <c r="AL15" s="45">
        <v>2</v>
      </c>
      <c r="AM15" s="45">
        <v>2</v>
      </c>
      <c r="AN15" s="5">
        <v>1</v>
      </c>
      <c r="AO15" s="5">
        <v>2</v>
      </c>
      <c r="AP15" s="5"/>
      <c r="AQ15" s="23"/>
      <c r="AR15" s="23"/>
      <c r="AS15" s="23"/>
      <c r="AT15" s="23"/>
      <c r="AU15" s="23"/>
      <c r="AV15" s="23"/>
      <c r="AW15" s="23"/>
      <c r="AX15" s="5"/>
      <c r="AY15" s="3">
        <f>SUM(AE15:AU15)</f>
        <v>19</v>
      </c>
      <c r="AZ15" s="3"/>
      <c r="BA15" s="3"/>
      <c r="BB15" s="3"/>
      <c r="BC15" s="3"/>
      <c r="BD15" s="3"/>
    </row>
    <row r="16" spans="1:56" ht="21" customHeight="1">
      <c r="A16" s="124"/>
      <c r="B16" s="94"/>
      <c r="C16" s="114"/>
      <c r="D16" s="26"/>
      <c r="E16" s="65"/>
      <c r="F16" s="6">
        <f aca="true" t="shared" si="4" ref="F16:Q16">F15/2</f>
        <v>2</v>
      </c>
      <c r="G16" s="6">
        <f t="shared" si="4"/>
        <v>2</v>
      </c>
      <c r="H16" s="6">
        <f t="shared" si="4"/>
        <v>2</v>
      </c>
      <c r="I16" s="6">
        <f t="shared" si="4"/>
        <v>1</v>
      </c>
      <c r="J16" s="6">
        <f t="shared" si="4"/>
        <v>1</v>
      </c>
      <c r="K16" s="6">
        <f t="shared" si="4"/>
        <v>1</v>
      </c>
      <c r="L16" s="6">
        <f t="shared" si="4"/>
        <v>1</v>
      </c>
      <c r="M16" s="6">
        <f t="shared" si="4"/>
        <v>1</v>
      </c>
      <c r="N16" s="6">
        <f t="shared" si="4"/>
        <v>1</v>
      </c>
      <c r="O16" s="6">
        <f t="shared" si="4"/>
        <v>1</v>
      </c>
      <c r="P16" s="6">
        <f t="shared" si="4"/>
        <v>1</v>
      </c>
      <c r="Q16" s="46">
        <f t="shared" si="4"/>
        <v>1</v>
      </c>
      <c r="R16" s="45"/>
      <c r="S16" s="5"/>
      <c r="T16" s="1"/>
      <c r="U16" s="6"/>
      <c r="V16" s="18"/>
      <c r="W16" s="3">
        <f t="shared" si="0"/>
        <v>15</v>
      </c>
      <c r="X16" s="2"/>
      <c r="Y16" s="2"/>
      <c r="Z16" s="2"/>
      <c r="AA16" s="6"/>
      <c r="AB16" s="6"/>
      <c r="AC16" s="6"/>
      <c r="AD16" s="6"/>
      <c r="AE16" s="2">
        <f>AE15/2</f>
        <v>1</v>
      </c>
      <c r="AF16" s="23">
        <v>1</v>
      </c>
      <c r="AG16" s="2">
        <f aca="true" t="shared" si="5" ref="AG16:AL16">AG15/2</f>
        <v>1</v>
      </c>
      <c r="AH16" s="2">
        <f t="shared" si="5"/>
        <v>1</v>
      </c>
      <c r="AI16" s="2">
        <f t="shared" si="5"/>
        <v>1</v>
      </c>
      <c r="AJ16" s="2">
        <f t="shared" si="5"/>
        <v>1</v>
      </c>
      <c r="AK16" s="140"/>
      <c r="AL16" s="46">
        <f>AL15/2</f>
        <v>1</v>
      </c>
      <c r="AM16" s="46">
        <f>AM15/2</f>
        <v>1</v>
      </c>
      <c r="AN16" s="6"/>
      <c r="AO16" s="2">
        <f>AO15/2</f>
        <v>1</v>
      </c>
      <c r="AP16" s="2"/>
      <c r="AQ16" s="23"/>
      <c r="AR16" s="23"/>
      <c r="AS16" s="23"/>
      <c r="AT16" s="23"/>
      <c r="AU16" s="23"/>
      <c r="AV16" s="23"/>
      <c r="AW16" s="23"/>
      <c r="AX16" s="2"/>
      <c r="AY16" s="3">
        <f>SUM(AE16:AU16)</f>
        <v>9</v>
      </c>
      <c r="AZ16" s="18"/>
      <c r="BA16" s="18"/>
      <c r="BB16" s="18"/>
      <c r="BC16" s="18"/>
      <c r="BD16" s="18"/>
    </row>
    <row r="17" spans="1:56" ht="21" customHeight="1">
      <c r="A17" s="124"/>
      <c r="B17" s="98" t="s">
        <v>43</v>
      </c>
      <c r="C17" s="113" t="s">
        <v>45</v>
      </c>
      <c r="D17" s="2" t="s">
        <v>82</v>
      </c>
      <c r="E17" s="5"/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2</v>
      </c>
      <c r="P17" s="45">
        <v>4</v>
      </c>
      <c r="Q17" s="45"/>
      <c r="R17" s="45"/>
      <c r="S17" s="5"/>
      <c r="T17" s="1"/>
      <c r="U17" s="6"/>
      <c r="V17" s="18"/>
      <c r="W17" s="3">
        <f aca="true" t="shared" si="6" ref="W17:W34">SUM(E17:T17)</f>
        <v>42</v>
      </c>
      <c r="X17" s="1"/>
      <c r="Y17" s="1"/>
      <c r="Z17" s="1"/>
      <c r="AA17" s="1"/>
      <c r="AB17" s="1"/>
      <c r="AC17" s="1"/>
      <c r="AD17" s="1"/>
      <c r="AE17" s="5">
        <v>6</v>
      </c>
      <c r="AF17" s="1">
        <v>4</v>
      </c>
      <c r="AG17" s="5">
        <v>4</v>
      </c>
      <c r="AH17" s="1">
        <v>2</v>
      </c>
      <c r="AI17" s="1">
        <v>4</v>
      </c>
      <c r="AJ17" s="1">
        <v>4</v>
      </c>
      <c r="AK17" s="140"/>
      <c r="AL17" s="45">
        <v>4</v>
      </c>
      <c r="AM17" s="45">
        <v>4</v>
      </c>
      <c r="AN17" s="1">
        <v>4</v>
      </c>
      <c r="AO17" s="1">
        <v>4</v>
      </c>
      <c r="AP17" s="1">
        <v>4</v>
      </c>
      <c r="AQ17" s="1">
        <v>6</v>
      </c>
      <c r="AR17" s="1">
        <v>6</v>
      </c>
      <c r="AS17" s="5">
        <v>6</v>
      </c>
      <c r="AT17" s="5">
        <v>6</v>
      </c>
      <c r="AU17" s="5">
        <v>6</v>
      </c>
      <c r="AV17" s="23"/>
      <c r="AW17" s="23"/>
      <c r="AX17" s="5"/>
      <c r="AY17" s="3">
        <f>SUM(AE17:AU17)</f>
        <v>74</v>
      </c>
      <c r="AZ17" s="18"/>
      <c r="BA17" s="18"/>
      <c r="BB17" s="18"/>
      <c r="BC17" s="18"/>
      <c r="BD17" s="18"/>
    </row>
    <row r="18" spans="1:56" ht="19.5" customHeight="1">
      <c r="A18" s="124"/>
      <c r="B18" s="99"/>
      <c r="C18" s="114"/>
      <c r="D18" s="26"/>
      <c r="E18" s="6"/>
      <c r="F18" s="6">
        <f aca="true" t="shared" si="7" ref="F18:P18">F17/2</f>
        <v>2</v>
      </c>
      <c r="G18" s="6">
        <f t="shared" si="7"/>
        <v>2</v>
      </c>
      <c r="H18" s="6">
        <f t="shared" si="7"/>
        <v>2</v>
      </c>
      <c r="I18" s="6">
        <f t="shared" si="7"/>
        <v>2</v>
      </c>
      <c r="J18" s="6">
        <f t="shared" si="7"/>
        <v>2</v>
      </c>
      <c r="K18" s="6">
        <f t="shared" si="7"/>
        <v>2</v>
      </c>
      <c r="L18" s="6">
        <f t="shared" si="7"/>
        <v>2</v>
      </c>
      <c r="M18" s="6">
        <f t="shared" si="7"/>
        <v>2</v>
      </c>
      <c r="N18" s="6">
        <f t="shared" si="7"/>
        <v>2</v>
      </c>
      <c r="O18" s="6">
        <f t="shared" si="7"/>
        <v>1</v>
      </c>
      <c r="P18" s="46">
        <f t="shared" si="7"/>
        <v>2</v>
      </c>
      <c r="Q18" s="46"/>
      <c r="R18" s="46"/>
      <c r="S18" s="6"/>
      <c r="T18" s="6"/>
      <c r="U18" s="6"/>
      <c r="V18" s="18"/>
      <c r="W18" s="3">
        <f t="shared" si="6"/>
        <v>21</v>
      </c>
      <c r="X18" s="2"/>
      <c r="Y18" s="2"/>
      <c r="Z18" s="2"/>
      <c r="AA18" s="6"/>
      <c r="AB18" s="6"/>
      <c r="AC18" s="6"/>
      <c r="AD18" s="6"/>
      <c r="AE18" s="6">
        <f>AE17/2</f>
        <v>3</v>
      </c>
      <c r="AF18" s="23">
        <v>4</v>
      </c>
      <c r="AG18" s="6">
        <f>AG17/2</f>
        <v>2</v>
      </c>
      <c r="AH18" s="6">
        <f>AH17/2</f>
        <v>1</v>
      </c>
      <c r="AI18" s="6">
        <f>AI17/2</f>
        <v>2</v>
      </c>
      <c r="AJ18" s="6">
        <f>AJ17/2</f>
        <v>2</v>
      </c>
      <c r="AK18" s="140"/>
      <c r="AL18" s="46">
        <f>AL17/2</f>
        <v>2</v>
      </c>
      <c r="AM18" s="46">
        <f>AM17/2</f>
        <v>2</v>
      </c>
      <c r="AN18" s="6">
        <f>AN17/2</f>
        <v>2</v>
      </c>
      <c r="AO18" s="6">
        <f>AO17/2</f>
        <v>2</v>
      </c>
      <c r="AP18" s="6">
        <f>AP17/2</f>
        <v>2</v>
      </c>
      <c r="AQ18" s="6">
        <f>AQ17/2</f>
        <v>3</v>
      </c>
      <c r="AR18" s="6">
        <f>AR17/2</f>
        <v>3</v>
      </c>
      <c r="AS18" s="6">
        <f>AS17/2</f>
        <v>3</v>
      </c>
      <c r="AT18" s="6">
        <f>AT17/2</f>
        <v>3</v>
      </c>
      <c r="AU18" s="6">
        <f>AU17/2</f>
        <v>3</v>
      </c>
      <c r="AV18" s="23"/>
      <c r="AW18" s="23"/>
      <c r="AX18" s="5"/>
      <c r="AY18" s="3">
        <f>SUM(AE18:AU18)</f>
        <v>39</v>
      </c>
      <c r="AZ18" s="18"/>
      <c r="BA18" s="18"/>
      <c r="BB18" s="18"/>
      <c r="BC18" s="18"/>
      <c r="BD18" s="18"/>
    </row>
    <row r="19" spans="1:56" ht="18.75" customHeight="1">
      <c r="A19" s="124"/>
      <c r="B19" s="94" t="s">
        <v>46</v>
      </c>
      <c r="C19" s="95" t="s">
        <v>12</v>
      </c>
      <c r="D19" s="6" t="s">
        <v>83</v>
      </c>
      <c r="E19" s="1"/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2</v>
      </c>
      <c r="M19" s="5">
        <v>2</v>
      </c>
      <c r="N19" s="5">
        <v>2</v>
      </c>
      <c r="O19" s="5">
        <v>2</v>
      </c>
      <c r="P19" s="45">
        <v>4</v>
      </c>
      <c r="Q19" s="45"/>
      <c r="R19" s="45"/>
      <c r="S19" s="1"/>
      <c r="T19" s="1"/>
      <c r="U19" s="5"/>
      <c r="V19" s="18"/>
      <c r="W19" s="3">
        <f t="shared" si="6"/>
        <v>36</v>
      </c>
      <c r="X19" s="5"/>
      <c r="Y19" s="5"/>
      <c r="Z19" s="5"/>
      <c r="AA19" s="5"/>
      <c r="AB19" s="5"/>
      <c r="AC19" s="5"/>
      <c r="AD19" s="5"/>
      <c r="AE19" s="5"/>
      <c r="AF19" s="45">
        <v>7</v>
      </c>
      <c r="AG19" s="45">
        <v>2</v>
      </c>
      <c r="AH19" s="5">
        <v>2</v>
      </c>
      <c r="AI19" s="5">
        <v>4</v>
      </c>
      <c r="AJ19" s="5">
        <v>4</v>
      </c>
      <c r="AK19" s="140"/>
      <c r="AL19" s="45">
        <v>4</v>
      </c>
      <c r="AM19" s="45">
        <v>4</v>
      </c>
      <c r="AN19" s="5">
        <v>6</v>
      </c>
      <c r="AO19" s="5">
        <v>4</v>
      </c>
      <c r="AP19" s="1">
        <v>6</v>
      </c>
      <c r="AQ19" s="5">
        <v>4</v>
      </c>
      <c r="AR19" s="5">
        <v>4</v>
      </c>
      <c r="AS19" s="5">
        <v>6</v>
      </c>
      <c r="AT19" s="5"/>
      <c r="AU19" s="45"/>
      <c r="AV19" s="1"/>
      <c r="AW19" s="23"/>
      <c r="AX19" s="5"/>
      <c r="AY19" s="3">
        <f>SUM(AE19:AU19)</f>
        <v>57</v>
      </c>
      <c r="AZ19" s="18"/>
      <c r="BA19" s="18"/>
      <c r="BB19" s="18"/>
      <c r="BC19" s="18"/>
      <c r="BD19" s="18"/>
    </row>
    <row r="20" spans="1:56" ht="21.75" customHeight="1">
      <c r="A20" s="124"/>
      <c r="B20" s="94"/>
      <c r="C20" s="95"/>
      <c r="D20" s="37"/>
      <c r="E20" s="2"/>
      <c r="F20" s="6">
        <f aca="true" t="shared" si="8" ref="F20:P20">F19/2</f>
        <v>2</v>
      </c>
      <c r="G20" s="6">
        <f t="shared" si="8"/>
        <v>2</v>
      </c>
      <c r="H20" s="6">
        <f t="shared" si="8"/>
        <v>2</v>
      </c>
      <c r="I20" s="6">
        <f t="shared" si="8"/>
        <v>2</v>
      </c>
      <c r="J20" s="6">
        <f t="shared" si="8"/>
        <v>2</v>
      </c>
      <c r="K20" s="6">
        <f t="shared" si="8"/>
        <v>2</v>
      </c>
      <c r="L20" s="6">
        <f t="shared" si="8"/>
        <v>1</v>
      </c>
      <c r="M20" s="6">
        <f t="shared" si="8"/>
        <v>1</v>
      </c>
      <c r="N20" s="6">
        <f t="shared" si="8"/>
        <v>1</v>
      </c>
      <c r="O20" s="6">
        <f t="shared" si="8"/>
        <v>1</v>
      </c>
      <c r="P20" s="6">
        <f t="shared" si="8"/>
        <v>2</v>
      </c>
      <c r="Q20" s="46"/>
      <c r="R20" s="46"/>
      <c r="S20" s="2"/>
      <c r="T20" s="2"/>
      <c r="U20" s="5"/>
      <c r="V20" s="18"/>
      <c r="W20" s="3">
        <f t="shared" si="6"/>
        <v>18</v>
      </c>
      <c r="X20" s="6"/>
      <c r="Y20" s="6"/>
      <c r="Z20" s="6"/>
      <c r="AA20" s="6"/>
      <c r="AB20" s="6"/>
      <c r="AC20" s="6"/>
      <c r="AD20" s="6"/>
      <c r="AE20" s="6"/>
      <c r="AF20" s="6">
        <v>3</v>
      </c>
      <c r="AG20" s="6">
        <f>AG19/2</f>
        <v>1</v>
      </c>
      <c r="AH20" s="6">
        <f>AH19/2</f>
        <v>1</v>
      </c>
      <c r="AI20" s="6">
        <f>AI19/2</f>
        <v>2</v>
      </c>
      <c r="AJ20" s="6">
        <f>AJ19/2</f>
        <v>2</v>
      </c>
      <c r="AK20" s="140"/>
      <c r="AL20" s="46">
        <f>AL19/2</f>
        <v>2</v>
      </c>
      <c r="AM20" s="46">
        <f>AM19/2</f>
        <v>2</v>
      </c>
      <c r="AN20" s="6">
        <f>AN19/2</f>
        <v>3</v>
      </c>
      <c r="AO20" s="6">
        <f>AO19/2</f>
        <v>2</v>
      </c>
      <c r="AP20" s="6">
        <f>AP19/2</f>
        <v>3</v>
      </c>
      <c r="AQ20" s="6">
        <f>AQ19/2</f>
        <v>2</v>
      </c>
      <c r="AR20" s="6">
        <f>AR19/2</f>
        <v>2</v>
      </c>
      <c r="AS20" s="6">
        <f>AS19/2</f>
        <v>3</v>
      </c>
      <c r="AT20" s="6"/>
      <c r="AU20" s="6"/>
      <c r="AV20" s="6"/>
      <c r="AW20" s="23"/>
      <c r="AX20" s="5"/>
      <c r="AY20" s="3">
        <f>SUM(AE20:AU20)</f>
        <v>28</v>
      </c>
      <c r="AZ20" s="18"/>
      <c r="BA20" s="18"/>
      <c r="BB20" s="18"/>
      <c r="BC20" s="18"/>
      <c r="BD20" s="18"/>
    </row>
    <row r="21" spans="1:56" ht="21.75" customHeight="1">
      <c r="A21" s="124"/>
      <c r="B21" s="94" t="s">
        <v>106</v>
      </c>
      <c r="C21" s="95" t="s">
        <v>107</v>
      </c>
      <c r="D21" s="37" t="s">
        <v>108</v>
      </c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6"/>
      <c r="R21" s="46"/>
      <c r="S21" s="2"/>
      <c r="T21" s="2"/>
      <c r="U21" s="5"/>
      <c r="V21" s="18"/>
      <c r="W21" s="3"/>
      <c r="X21" s="6"/>
      <c r="Y21" s="6"/>
      <c r="Z21" s="6"/>
      <c r="AA21" s="6"/>
      <c r="AB21" s="6"/>
      <c r="AC21" s="6"/>
      <c r="AD21" s="6"/>
      <c r="AE21" s="6"/>
      <c r="AF21" s="5">
        <v>2</v>
      </c>
      <c r="AG21" s="5">
        <v>2</v>
      </c>
      <c r="AH21" s="5">
        <v>2</v>
      </c>
      <c r="AI21" s="5">
        <v>2</v>
      </c>
      <c r="AJ21" s="5">
        <v>2</v>
      </c>
      <c r="AK21" s="140"/>
      <c r="AL21" s="45">
        <v>2</v>
      </c>
      <c r="AM21" s="45">
        <v>2</v>
      </c>
      <c r="AN21" s="5">
        <v>2</v>
      </c>
      <c r="AO21" s="5">
        <v>2</v>
      </c>
      <c r="AP21" s="5">
        <v>2</v>
      </c>
      <c r="AQ21" s="5">
        <v>2</v>
      </c>
      <c r="AR21" s="5">
        <v>2</v>
      </c>
      <c r="AS21" s="5">
        <v>2</v>
      </c>
      <c r="AT21" s="5">
        <v>8</v>
      </c>
      <c r="AU21" s="5"/>
      <c r="AV21" s="5"/>
      <c r="AW21" s="23"/>
      <c r="AX21" s="5"/>
      <c r="AY21" s="3">
        <f>SUM(AE21:AV21)</f>
        <v>34</v>
      </c>
      <c r="AZ21" s="18"/>
      <c r="BA21" s="18"/>
      <c r="BB21" s="18"/>
      <c r="BC21" s="18"/>
      <c r="BD21" s="18"/>
    </row>
    <row r="22" spans="1:56" ht="21.75" customHeight="1">
      <c r="A22" s="124"/>
      <c r="B22" s="94"/>
      <c r="C22" s="95"/>
      <c r="D22" s="37"/>
      <c r="E22" s="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6"/>
      <c r="R22" s="46"/>
      <c r="S22" s="2"/>
      <c r="T22" s="2"/>
      <c r="U22" s="5"/>
      <c r="V22" s="18"/>
      <c r="W22" s="3"/>
      <c r="X22" s="6"/>
      <c r="Y22" s="6"/>
      <c r="Z22" s="6"/>
      <c r="AA22" s="6"/>
      <c r="AB22" s="6"/>
      <c r="AC22" s="6"/>
      <c r="AD22" s="6"/>
      <c r="AE22" s="6"/>
      <c r="AF22" s="6">
        <f>AF21/2</f>
        <v>1</v>
      </c>
      <c r="AG22" s="6">
        <f>AG21/2</f>
        <v>1</v>
      </c>
      <c r="AH22" s="6">
        <f>AH21/2</f>
        <v>1</v>
      </c>
      <c r="AI22" s="6">
        <f>AI21/2</f>
        <v>1</v>
      </c>
      <c r="AJ22" s="6">
        <f>AJ21/2</f>
        <v>1</v>
      </c>
      <c r="AK22" s="140"/>
      <c r="AL22" s="6">
        <f>AL21/2</f>
        <v>1</v>
      </c>
      <c r="AM22" s="6">
        <f>AM21/2</f>
        <v>1</v>
      </c>
      <c r="AN22" s="6">
        <f>AN21/2</f>
        <v>1</v>
      </c>
      <c r="AO22" s="6">
        <f>AO21/2</f>
        <v>1</v>
      </c>
      <c r="AP22" s="6">
        <f>AP21/2</f>
        <v>1</v>
      </c>
      <c r="AQ22" s="6">
        <f>AQ21/2</f>
        <v>1</v>
      </c>
      <c r="AR22" s="6">
        <f>AR21/2</f>
        <v>1</v>
      </c>
      <c r="AS22" s="6">
        <f>AS21/2</f>
        <v>1</v>
      </c>
      <c r="AT22" s="6">
        <f>AT21/2</f>
        <v>4</v>
      </c>
      <c r="AU22" s="6"/>
      <c r="AV22" s="6"/>
      <c r="AW22" s="23"/>
      <c r="AX22" s="5"/>
      <c r="AY22" s="3">
        <f>SUM(AE22:AU22)</f>
        <v>17</v>
      </c>
      <c r="AZ22" s="18"/>
      <c r="BA22" s="18"/>
      <c r="BB22" s="18"/>
      <c r="BC22" s="18"/>
      <c r="BD22" s="18"/>
    </row>
    <row r="23" spans="1:56" ht="17.25" customHeight="1">
      <c r="A23" s="124"/>
      <c r="B23" s="94" t="s">
        <v>47</v>
      </c>
      <c r="C23" s="95" t="s">
        <v>24</v>
      </c>
      <c r="D23" s="2" t="s">
        <v>84</v>
      </c>
      <c r="E23" s="1">
        <v>16</v>
      </c>
      <c r="F23" s="1">
        <v>4</v>
      </c>
      <c r="G23" s="1">
        <v>4</v>
      </c>
      <c r="H23" s="1">
        <v>4</v>
      </c>
      <c r="I23" s="1">
        <v>2</v>
      </c>
      <c r="J23" s="1">
        <v>2</v>
      </c>
      <c r="K23" s="1">
        <v>2</v>
      </c>
      <c r="L23" s="1">
        <v>2</v>
      </c>
      <c r="M23" s="1">
        <v>8</v>
      </c>
      <c r="N23" s="1">
        <v>8</v>
      </c>
      <c r="O23" s="1">
        <v>8</v>
      </c>
      <c r="P23" s="45">
        <v>8</v>
      </c>
      <c r="Q23" s="45"/>
      <c r="R23" s="45"/>
      <c r="S23" s="1"/>
      <c r="T23" s="1"/>
      <c r="U23" s="5"/>
      <c r="V23" s="18"/>
      <c r="W23" s="3">
        <f t="shared" si="6"/>
        <v>68</v>
      </c>
      <c r="X23" s="1"/>
      <c r="Y23" s="1"/>
      <c r="Z23" s="1"/>
      <c r="AA23" s="1"/>
      <c r="AB23" s="1"/>
      <c r="AC23" s="1"/>
      <c r="AD23" s="1"/>
      <c r="AE23" s="1"/>
      <c r="AF23" s="45">
        <v>5</v>
      </c>
      <c r="AG23" s="45">
        <v>2</v>
      </c>
      <c r="AH23" s="1">
        <v>4</v>
      </c>
      <c r="AI23" s="1">
        <v>6</v>
      </c>
      <c r="AJ23" s="1">
        <v>4</v>
      </c>
      <c r="AK23" s="140"/>
      <c r="AL23" s="45">
        <v>4</v>
      </c>
      <c r="AM23" s="45">
        <v>4</v>
      </c>
      <c r="AN23" s="1">
        <v>4</v>
      </c>
      <c r="AO23" s="5">
        <v>6</v>
      </c>
      <c r="AP23" s="1">
        <v>6</v>
      </c>
      <c r="AQ23" s="5">
        <v>4</v>
      </c>
      <c r="AR23" s="5">
        <v>4</v>
      </c>
      <c r="AS23" s="5">
        <v>4</v>
      </c>
      <c r="AT23" s="5">
        <v>2</v>
      </c>
      <c r="AU23" s="5">
        <v>4</v>
      </c>
      <c r="AV23" s="71" t="s">
        <v>15</v>
      </c>
      <c r="AW23" s="10"/>
      <c r="AX23" s="52"/>
      <c r="AY23" s="3">
        <f>SUM(AE23:AV23)</f>
        <v>63</v>
      </c>
      <c r="AZ23" s="18"/>
      <c r="BA23" s="18"/>
      <c r="BB23" s="18"/>
      <c r="BC23" s="18"/>
      <c r="BD23" s="18"/>
    </row>
    <row r="24" spans="1:56" ht="17.25" customHeight="1">
      <c r="A24" s="124"/>
      <c r="B24" s="94"/>
      <c r="C24" s="95"/>
      <c r="D24" s="2"/>
      <c r="E24" s="2">
        <f>E23/2</f>
        <v>8</v>
      </c>
      <c r="F24" s="2">
        <f>F23/2</f>
        <v>2</v>
      </c>
      <c r="G24" s="2">
        <f aca="true" t="shared" si="9" ref="G24:P24">G23/2</f>
        <v>2</v>
      </c>
      <c r="H24" s="2">
        <f t="shared" si="9"/>
        <v>2</v>
      </c>
      <c r="I24" s="2">
        <f t="shared" si="9"/>
        <v>1</v>
      </c>
      <c r="J24" s="2">
        <f t="shared" si="9"/>
        <v>1</v>
      </c>
      <c r="K24" s="2">
        <f t="shared" si="9"/>
        <v>1</v>
      </c>
      <c r="L24" s="2">
        <f t="shared" si="9"/>
        <v>1</v>
      </c>
      <c r="M24" s="2">
        <f t="shared" si="9"/>
        <v>4</v>
      </c>
      <c r="N24" s="2">
        <f t="shared" si="9"/>
        <v>4</v>
      </c>
      <c r="O24" s="2">
        <f t="shared" si="9"/>
        <v>4</v>
      </c>
      <c r="P24" s="46">
        <f t="shared" si="9"/>
        <v>4</v>
      </c>
      <c r="Q24" s="46"/>
      <c r="R24" s="46"/>
      <c r="S24" s="2"/>
      <c r="T24" s="2"/>
      <c r="U24" s="5"/>
      <c r="V24" s="3"/>
      <c r="W24" s="3">
        <f t="shared" si="6"/>
        <v>34</v>
      </c>
      <c r="X24" s="2"/>
      <c r="Y24" s="2"/>
      <c r="Z24" s="2"/>
      <c r="AA24" s="2"/>
      <c r="AB24" s="2"/>
      <c r="AC24" s="2"/>
      <c r="AD24" s="2"/>
      <c r="AE24" s="2"/>
      <c r="AF24" s="2">
        <v>3</v>
      </c>
      <c r="AG24" s="2">
        <f>AG23/2</f>
        <v>1</v>
      </c>
      <c r="AH24" s="2">
        <f>AH23/2</f>
        <v>2</v>
      </c>
      <c r="AI24" s="2">
        <f>AI23/2</f>
        <v>3</v>
      </c>
      <c r="AJ24" s="2">
        <f>AJ23/2</f>
        <v>2</v>
      </c>
      <c r="AK24" s="140"/>
      <c r="AL24" s="46">
        <f>AL23/2</f>
        <v>2</v>
      </c>
      <c r="AM24" s="46">
        <f>AM23/2</f>
        <v>2</v>
      </c>
      <c r="AN24" s="2">
        <f>AN23/2</f>
        <v>2</v>
      </c>
      <c r="AO24" s="2">
        <f>AO23/2</f>
        <v>3</v>
      </c>
      <c r="AP24" s="2">
        <f>AP23/2</f>
        <v>3</v>
      </c>
      <c r="AQ24" s="2">
        <f>AQ23/2</f>
        <v>2</v>
      </c>
      <c r="AR24" s="2">
        <f>AR23/2</f>
        <v>2</v>
      </c>
      <c r="AS24" s="2">
        <f>AS23/2</f>
        <v>2</v>
      </c>
      <c r="AT24" s="2">
        <f>AT23/2</f>
        <v>1</v>
      </c>
      <c r="AU24" s="2">
        <f>AU23/2</f>
        <v>2</v>
      </c>
      <c r="AV24" s="2"/>
      <c r="AW24" s="5"/>
      <c r="AX24" s="52"/>
      <c r="AY24" s="3">
        <f>SUM(AE24:AU24)</f>
        <v>32</v>
      </c>
      <c r="AZ24" s="3"/>
      <c r="BA24" s="3"/>
      <c r="BB24" s="3"/>
      <c r="BC24" s="3"/>
      <c r="BD24" s="3"/>
    </row>
    <row r="25" spans="1:56" ht="17.25" customHeight="1">
      <c r="A25" s="124"/>
      <c r="B25" s="94" t="s">
        <v>48</v>
      </c>
      <c r="C25" s="104" t="s">
        <v>49</v>
      </c>
      <c r="D25" s="2" t="s">
        <v>105</v>
      </c>
      <c r="E25" s="1"/>
      <c r="F25" s="5">
        <v>4</v>
      </c>
      <c r="G25" s="5">
        <v>2</v>
      </c>
      <c r="H25" s="5">
        <v>4</v>
      </c>
      <c r="I25" s="5">
        <v>4</v>
      </c>
      <c r="J25" s="5">
        <v>2</v>
      </c>
      <c r="K25" s="5">
        <v>4</v>
      </c>
      <c r="L25" s="5">
        <v>4</v>
      </c>
      <c r="M25" s="5">
        <v>2</v>
      </c>
      <c r="N25" s="5">
        <v>2</v>
      </c>
      <c r="O25" s="5">
        <v>2</v>
      </c>
      <c r="P25" s="45"/>
      <c r="Q25" s="45">
        <v>4</v>
      </c>
      <c r="R25" s="45"/>
      <c r="S25" s="1"/>
      <c r="T25" s="5"/>
      <c r="U25" s="5"/>
      <c r="V25" s="3"/>
      <c r="W25" s="3">
        <f t="shared" si="6"/>
        <v>34</v>
      </c>
      <c r="X25" s="5"/>
      <c r="Y25" s="5"/>
      <c r="Z25" s="5"/>
      <c r="AA25" s="5"/>
      <c r="AB25" s="5"/>
      <c r="AC25" s="5"/>
      <c r="AD25" s="5"/>
      <c r="AE25" s="5"/>
      <c r="AF25" s="5">
        <v>2</v>
      </c>
      <c r="AG25" s="45">
        <v>2</v>
      </c>
      <c r="AH25" s="5">
        <v>2</v>
      </c>
      <c r="AI25" s="5">
        <v>2</v>
      </c>
      <c r="AJ25" s="5">
        <v>2</v>
      </c>
      <c r="AK25" s="140"/>
      <c r="AL25" s="45">
        <v>2</v>
      </c>
      <c r="AM25" s="45">
        <v>2</v>
      </c>
      <c r="AN25" s="5"/>
      <c r="AO25" s="5"/>
      <c r="AP25" s="1"/>
      <c r="AQ25" s="5"/>
      <c r="AR25" s="5"/>
      <c r="AS25" s="5"/>
      <c r="AT25" s="48"/>
      <c r="AU25" s="71" t="s">
        <v>15</v>
      </c>
      <c r="AV25" s="45"/>
      <c r="AW25" s="10"/>
      <c r="AX25" s="52"/>
      <c r="AY25" s="3">
        <f>SUM(AE25:AU25)</f>
        <v>14</v>
      </c>
      <c r="AZ25" s="3"/>
      <c r="BA25" s="3"/>
      <c r="BB25" s="3"/>
      <c r="BC25" s="3"/>
      <c r="BD25" s="3"/>
    </row>
    <row r="26" spans="1:56" ht="16.5" customHeight="1">
      <c r="A26" s="124"/>
      <c r="B26" s="94"/>
      <c r="C26" s="105"/>
      <c r="D26" s="2"/>
      <c r="E26" s="1"/>
      <c r="F26" s="6">
        <f aca="true" t="shared" si="10" ref="F26:O26">F25/2</f>
        <v>2</v>
      </c>
      <c r="G26" s="6">
        <f t="shared" si="10"/>
        <v>1</v>
      </c>
      <c r="H26" s="6">
        <f t="shared" si="10"/>
        <v>2</v>
      </c>
      <c r="I26" s="6">
        <f t="shared" si="10"/>
        <v>2</v>
      </c>
      <c r="J26" s="6">
        <f t="shared" si="10"/>
        <v>1</v>
      </c>
      <c r="K26" s="6">
        <f t="shared" si="10"/>
        <v>2</v>
      </c>
      <c r="L26" s="6">
        <f t="shared" si="10"/>
        <v>2</v>
      </c>
      <c r="M26" s="6">
        <f t="shared" si="10"/>
        <v>1</v>
      </c>
      <c r="N26" s="6">
        <f t="shared" si="10"/>
        <v>1</v>
      </c>
      <c r="O26" s="6">
        <f t="shared" si="10"/>
        <v>1</v>
      </c>
      <c r="P26" s="6"/>
      <c r="Q26" s="6">
        <f>Q25/2</f>
        <v>2</v>
      </c>
      <c r="R26" s="45"/>
      <c r="S26" s="1"/>
      <c r="T26" s="5"/>
      <c r="U26" s="5"/>
      <c r="V26" s="18"/>
      <c r="W26" s="3">
        <f t="shared" si="6"/>
        <v>17</v>
      </c>
      <c r="X26" s="6"/>
      <c r="Y26" s="6"/>
      <c r="Z26" s="6"/>
      <c r="AA26" s="6"/>
      <c r="AB26" s="6"/>
      <c r="AC26" s="6"/>
      <c r="AD26" s="6"/>
      <c r="AE26" s="6"/>
      <c r="AF26" s="6">
        <f aca="true" t="shared" si="11" ref="AF26:AL26">AF25/2</f>
        <v>1</v>
      </c>
      <c r="AG26" s="6">
        <f t="shared" si="11"/>
        <v>1</v>
      </c>
      <c r="AH26" s="6">
        <f t="shared" si="11"/>
        <v>1</v>
      </c>
      <c r="AI26" s="6">
        <f t="shared" si="11"/>
        <v>1</v>
      </c>
      <c r="AJ26" s="6">
        <f t="shared" si="11"/>
        <v>1</v>
      </c>
      <c r="AK26" s="140"/>
      <c r="AL26" s="46">
        <f>AL25/2</f>
        <v>1</v>
      </c>
      <c r="AM26" s="46">
        <f>AM25/2</f>
        <v>1</v>
      </c>
      <c r="AN26" s="6"/>
      <c r="AO26" s="6"/>
      <c r="AP26" s="6"/>
      <c r="AQ26" s="6"/>
      <c r="AR26" s="6"/>
      <c r="AS26" s="6"/>
      <c r="AT26" s="6"/>
      <c r="AU26" s="6"/>
      <c r="AV26" s="6"/>
      <c r="AW26" s="5"/>
      <c r="AX26" s="52"/>
      <c r="AY26" s="3">
        <f>SUM(AE26:AU26)</f>
        <v>7</v>
      </c>
      <c r="AZ26" s="18"/>
      <c r="BA26" s="18"/>
      <c r="BB26" s="18"/>
      <c r="BC26" s="18"/>
      <c r="BD26" s="18"/>
    </row>
    <row r="27" spans="1:56" ht="17.25" customHeight="1">
      <c r="A27" s="124"/>
      <c r="B27" s="94" t="s">
        <v>50</v>
      </c>
      <c r="C27" s="104" t="s">
        <v>25</v>
      </c>
      <c r="D27" s="2" t="s">
        <v>44</v>
      </c>
      <c r="E27" s="1">
        <v>6</v>
      </c>
      <c r="F27" s="1">
        <v>2</v>
      </c>
      <c r="G27" s="1">
        <v>2</v>
      </c>
      <c r="H27" s="1">
        <v>2</v>
      </c>
      <c r="I27" s="1">
        <v>2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2</v>
      </c>
      <c r="P27" s="45">
        <v>2</v>
      </c>
      <c r="Q27" s="45">
        <v>2</v>
      </c>
      <c r="R27" s="45"/>
      <c r="S27" s="45"/>
      <c r="T27" s="45"/>
      <c r="U27" s="5"/>
      <c r="V27" s="18"/>
      <c r="W27" s="3">
        <f t="shared" si="6"/>
        <v>40</v>
      </c>
      <c r="X27" s="1"/>
      <c r="Y27" s="1"/>
      <c r="Z27" s="1"/>
      <c r="AA27" s="1"/>
      <c r="AB27" s="1"/>
      <c r="AC27" s="1"/>
      <c r="AD27" s="1"/>
      <c r="AE27" s="1"/>
      <c r="AF27" s="1"/>
      <c r="AG27" s="45"/>
      <c r="AH27" s="1"/>
      <c r="AI27" s="1"/>
      <c r="AJ27" s="1"/>
      <c r="AK27" s="140"/>
      <c r="AL27" s="45"/>
      <c r="AM27" s="45"/>
      <c r="AN27" s="5"/>
      <c r="AO27" s="5"/>
      <c r="AP27" s="2"/>
      <c r="AQ27" s="5"/>
      <c r="AS27" s="5"/>
      <c r="AT27" s="5"/>
      <c r="AU27" s="45"/>
      <c r="AV27" s="46"/>
      <c r="AW27" s="5"/>
      <c r="AX27" s="52"/>
      <c r="AY27" s="3">
        <f>SUM(AE27:AU27)</f>
        <v>0</v>
      </c>
      <c r="AZ27" s="18"/>
      <c r="BA27" s="18"/>
      <c r="BB27" s="18"/>
      <c r="BC27" s="18"/>
      <c r="BD27" s="18"/>
    </row>
    <row r="28" spans="1:56" ht="17.25" customHeight="1">
      <c r="A28" s="124"/>
      <c r="B28" s="94"/>
      <c r="C28" s="105"/>
      <c r="D28" s="2"/>
      <c r="E28" s="2">
        <v>3</v>
      </c>
      <c r="F28" s="2">
        <f>F27/2</f>
        <v>1</v>
      </c>
      <c r="G28" s="2">
        <f aca="true" t="shared" si="12" ref="G28:Q28">G27/2</f>
        <v>1</v>
      </c>
      <c r="H28" s="2">
        <f t="shared" si="12"/>
        <v>1</v>
      </c>
      <c r="I28" s="2">
        <f t="shared" si="12"/>
        <v>1</v>
      </c>
      <c r="J28" s="2">
        <f t="shared" si="12"/>
        <v>2</v>
      </c>
      <c r="K28" s="2">
        <f t="shared" si="12"/>
        <v>2</v>
      </c>
      <c r="L28" s="2">
        <f t="shared" si="12"/>
        <v>2</v>
      </c>
      <c r="M28" s="2">
        <f t="shared" si="12"/>
        <v>2</v>
      </c>
      <c r="N28" s="2">
        <f t="shared" si="12"/>
        <v>2</v>
      </c>
      <c r="O28" s="2">
        <f t="shared" si="12"/>
        <v>1</v>
      </c>
      <c r="P28" s="46">
        <f t="shared" si="12"/>
        <v>1</v>
      </c>
      <c r="Q28" s="46">
        <f t="shared" si="12"/>
        <v>1</v>
      </c>
      <c r="R28" s="46"/>
      <c r="S28" s="46"/>
      <c r="T28" s="45"/>
      <c r="U28" s="5"/>
      <c r="V28" s="18"/>
      <c r="W28" s="3">
        <f t="shared" si="6"/>
        <v>20</v>
      </c>
      <c r="X28" s="2"/>
      <c r="Y28" s="2"/>
      <c r="Z28" s="2"/>
      <c r="AA28" s="2"/>
      <c r="AB28" s="2"/>
      <c r="AC28" s="2"/>
      <c r="AD28" s="2"/>
      <c r="AE28" s="2"/>
      <c r="AF28" s="2"/>
      <c r="AG28" s="46"/>
      <c r="AH28" s="2"/>
      <c r="AI28" s="2"/>
      <c r="AJ28" s="2"/>
      <c r="AK28" s="140"/>
      <c r="AL28" s="46"/>
      <c r="AM28" s="46"/>
      <c r="AN28" s="2"/>
      <c r="AO28" s="2"/>
      <c r="AP28" s="2"/>
      <c r="AQ28" s="2"/>
      <c r="AR28" s="2"/>
      <c r="AS28" s="2"/>
      <c r="AT28" s="6"/>
      <c r="AU28" s="46"/>
      <c r="AV28" s="46"/>
      <c r="AW28" s="5"/>
      <c r="AX28" s="52"/>
      <c r="AY28" s="3">
        <f>SUM(AE28:AU28)</f>
        <v>0</v>
      </c>
      <c r="AZ28" s="18"/>
      <c r="BA28" s="18"/>
      <c r="BB28" s="18"/>
      <c r="BC28" s="18"/>
      <c r="BD28" s="18"/>
    </row>
    <row r="29" spans="1:56" ht="17.25" customHeight="1">
      <c r="A29" s="124"/>
      <c r="B29" s="94" t="s">
        <v>17</v>
      </c>
      <c r="C29" s="94" t="s">
        <v>110</v>
      </c>
      <c r="D29" s="2" t="s">
        <v>85</v>
      </c>
      <c r="E29" s="1"/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2"/>
      <c r="P29" s="46"/>
      <c r="Q29" s="46"/>
      <c r="R29" s="46"/>
      <c r="S29" s="46"/>
      <c r="T29" s="45"/>
      <c r="U29" s="5"/>
      <c r="V29" s="18"/>
      <c r="W29" s="3">
        <v>18</v>
      </c>
      <c r="X29" s="2"/>
      <c r="Y29" s="2"/>
      <c r="Z29" s="2"/>
      <c r="AA29" s="2"/>
      <c r="AB29" s="2"/>
      <c r="AC29" s="2"/>
      <c r="AD29" s="2"/>
      <c r="AE29" s="2"/>
      <c r="AF29" s="2"/>
      <c r="AG29" s="45">
        <v>2</v>
      </c>
      <c r="AH29" s="1">
        <v>2</v>
      </c>
      <c r="AI29" s="1">
        <v>2</v>
      </c>
      <c r="AJ29" s="1">
        <v>2</v>
      </c>
      <c r="AK29" s="140"/>
      <c r="AL29" s="45">
        <v>2</v>
      </c>
      <c r="AM29" s="45">
        <v>2</v>
      </c>
      <c r="AN29" s="1">
        <v>2</v>
      </c>
      <c r="AO29" s="1">
        <v>2</v>
      </c>
      <c r="AP29" s="1">
        <v>2</v>
      </c>
      <c r="AQ29" s="2"/>
      <c r="AR29" s="2"/>
      <c r="AS29" s="2"/>
      <c r="AT29" s="6"/>
      <c r="AU29" s="46"/>
      <c r="AV29" s="46"/>
      <c r="AW29" s="5"/>
      <c r="AX29" s="52"/>
      <c r="AY29" s="3">
        <f>SUM(AE29:AU29)</f>
        <v>18</v>
      </c>
      <c r="AZ29" s="18"/>
      <c r="BA29" s="18"/>
      <c r="BB29" s="18"/>
      <c r="BC29" s="18"/>
      <c r="BD29" s="18"/>
    </row>
    <row r="30" spans="1:56" ht="17.25" customHeight="1">
      <c r="A30" s="124"/>
      <c r="B30" s="94"/>
      <c r="C30" s="94"/>
      <c r="D30" s="2"/>
      <c r="E30" s="1"/>
      <c r="F30" s="2">
        <f>F29/2</f>
        <v>1</v>
      </c>
      <c r="G30" s="2">
        <f aca="true" t="shared" si="13" ref="G30:N30">G29/2</f>
        <v>1</v>
      </c>
      <c r="H30" s="2">
        <f t="shared" si="13"/>
        <v>1</v>
      </c>
      <c r="I30" s="2">
        <f t="shared" si="13"/>
        <v>1</v>
      </c>
      <c r="J30" s="2">
        <f t="shared" si="13"/>
        <v>1</v>
      </c>
      <c r="K30" s="2">
        <f t="shared" si="13"/>
        <v>1</v>
      </c>
      <c r="L30" s="2">
        <f t="shared" si="13"/>
        <v>1</v>
      </c>
      <c r="M30" s="2">
        <f t="shared" si="13"/>
        <v>1</v>
      </c>
      <c r="N30" s="2">
        <f t="shared" si="13"/>
        <v>1</v>
      </c>
      <c r="O30" s="2"/>
      <c r="P30" s="46"/>
      <c r="Q30" s="46"/>
      <c r="R30" s="46"/>
      <c r="S30" s="46"/>
      <c r="T30" s="45"/>
      <c r="U30" s="5"/>
      <c r="V30" s="18"/>
      <c r="W30" s="3">
        <v>9</v>
      </c>
      <c r="X30" s="2"/>
      <c r="Y30" s="2"/>
      <c r="Z30" s="2"/>
      <c r="AA30" s="2"/>
      <c r="AB30" s="2"/>
      <c r="AC30" s="2"/>
      <c r="AD30" s="2"/>
      <c r="AE30" s="2"/>
      <c r="AF30" s="2"/>
      <c r="AG30" s="46">
        <f>AG29/2</f>
        <v>1</v>
      </c>
      <c r="AH30" s="46">
        <f>AH29/2</f>
        <v>1</v>
      </c>
      <c r="AI30" s="46">
        <f>AI29/2</f>
        <v>1</v>
      </c>
      <c r="AJ30" s="46">
        <f>AJ29/2</f>
        <v>1</v>
      </c>
      <c r="AK30" s="140"/>
      <c r="AL30" s="46">
        <f>AL29/2</f>
        <v>1</v>
      </c>
      <c r="AM30" s="46">
        <f>AM29/2</f>
        <v>1</v>
      </c>
      <c r="AN30" s="46">
        <f>AN29/2</f>
        <v>1</v>
      </c>
      <c r="AO30" s="46">
        <f>AO29/2</f>
        <v>1</v>
      </c>
      <c r="AP30" s="46">
        <f>AP29/2</f>
        <v>1</v>
      </c>
      <c r="AQ30" s="2"/>
      <c r="AR30" s="2"/>
      <c r="AS30" s="2"/>
      <c r="AT30" s="6"/>
      <c r="AU30" s="46"/>
      <c r="AV30" s="46"/>
      <c r="AW30" s="5"/>
      <c r="AX30" s="52"/>
      <c r="AY30" s="3">
        <f>SUM(AE30:AU30)</f>
        <v>9</v>
      </c>
      <c r="AZ30" s="18"/>
      <c r="BA30" s="18"/>
      <c r="BB30" s="18"/>
      <c r="BC30" s="18"/>
      <c r="BD30" s="18"/>
    </row>
    <row r="31" spans="1:56" ht="17.25" customHeight="1">
      <c r="A31" s="124"/>
      <c r="B31" s="94" t="s">
        <v>19</v>
      </c>
      <c r="C31" s="94" t="s">
        <v>52</v>
      </c>
      <c r="D31" s="2" t="s">
        <v>86</v>
      </c>
      <c r="E31" s="1">
        <v>2</v>
      </c>
      <c r="F31" s="1"/>
      <c r="G31" s="1"/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/>
      <c r="N31" s="1">
        <v>2</v>
      </c>
      <c r="O31" s="1">
        <v>2</v>
      </c>
      <c r="P31" s="45">
        <v>2</v>
      </c>
      <c r="Q31" s="45"/>
      <c r="R31" s="45"/>
      <c r="S31" s="46"/>
      <c r="T31" s="46"/>
      <c r="U31" s="6"/>
      <c r="V31" s="18"/>
      <c r="W31" s="3">
        <f t="shared" si="6"/>
        <v>18</v>
      </c>
      <c r="X31" s="2"/>
      <c r="Y31" s="2"/>
      <c r="Z31" s="2"/>
      <c r="AA31" s="2"/>
      <c r="AB31" s="2"/>
      <c r="AC31" s="2"/>
      <c r="AD31" s="2"/>
      <c r="AE31" s="2"/>
      <c r="AF31" s="2"/>
      <c r="AG31" s="46"/>
      <c r="AH31" s="2"/>
      <c r="AI31" s="2"/>
      <c r="AJ31" s="2"/>
      <c r="AK31" s="140"/>
      <c r="AL31" s="46"/>
      <c r="AM31" s="46"/>
      <c r="AN31" s="6"/>
      <c r="AO31" s="6"/>
      <c r="AP31" s="2"/>
      <c r="AQ31" s="6"/>
      <c r="AR31" s="6"/>
      <c r="AS31" s="6"/>
      <c r="AT31" s="6"/>
      <c r="AU31" s="46"/>
      <c r="AV31" s="46"/>
      <c r="AW31" s="5"/>
      <c r="AX31" s="52"/>
      <c r="AY31" s="3">
        <f>SUM(AE31:AU31)</f>
        <v>0</v>
      </c>
      <c r="AZ31" s="18"/>
      <c r="BA31" s="18"/>
      <c r="BB31" s="18"/>
      <c r="BC31" s="18"/>
      <c r="BD31" s="18"/>
    </row>
    <row r="32" spans="1:56" ht="21" customHeight="1">
      <c r="A32" s="124"/>
      <c r="B32" s="94"/>
      <c r="C32" s="94"/>
      <c r="D32" s="2"/>
      <c r="E32" s="2">
        <v>1</v>
      </c>
      <c r="F32" s="2"/>
      <c r="G32" s="2"/>
      <c r="H32" s="2">
        <f aca="true" t="shared" si="14" ref="H32:Q32">H31/2</f>
        <v>1</v>
      </c>
      <c r="I32" s="2">
        <f t="shared" si="14"/>
        <v>1</v>
      </c>
      <c r="J32" s="2">
        <f t="shared" si="14"/>
        <v>1</v>
      </c>
      <c r="K32" s="2">
        <f t="shared" si="14"/>
        <v>1</v>
      </c>
      <c r="L32" s="2">
        <f t="shared" si="14"/>
        <v>1</v>
      </c>
      <c r="M32" s="2"/>
      <c r="N32" s="2">
        <f t="shared" si="14"/>
        <v>1</v>
      </c>
      <c r="O32" s="2">
        <f t="shared" si="14"/>
        <v>1</v>
      </c>
      <c r="P32" s="2">
        <f t="shared" si="14"/>
        <v>1</v>
      </c>
      <c r="Q32" s="2">
        <f t="shared" si="14"/>
        <v>0</v>
      </c>
      <c r="R32" s="2"/>
      <c r="S32" s="1"/>
      <c r="T32" s="2"/>
      <c r="U32" s="6"/>
      <c r="V32" s="18"/>
      <c r="W32" s="3">
        <f t="shared" si="6"/>
        <v>9</v>
      </c>
      <c r="X32" s="1"/>
      <c r="Y32" s="5"/>
      <c r="Z32" s="5"/>
      <c r="AA32" s="5"/>
      <c r="AB32" s="5"/>
      <c r="AC32" s="5"/>
      <c r="AD32" s="5"/>
      <c r="AE32" s="5"/>
      <c r="AF32" s="5"/>
      <c r="AG32" s="6"/>
      <c r="AH32" s="5"/>
      <c r="AI32" s="5"/>
      <c r="AJ32" s="5"/>
      <c r="AK32" s="140"/>
      <c r="AL32" s="45"/>
      <c r="AM32" s="45"/>
      <c r="AN32" s="5"/>
      <c r="AO32" s="5"/>
      <c r="AP32" s="2"/>
      <c r="AQ32" s="5"/>
      <c r="AR32" s="5"/>
      <c r="AS32" s="5"/>
      <c r="AT32" s="5"/>
      <c r="AU32" s="5"/>
      <c r="AV32" s="6"/>
      <c r="AW32" s="5"/>
      <c r="AX32" s="52"/>
      <c r="AY32" s="3">
        <f>SUM(AE32:AU32)</f>
        <v>0</v>
      </c>
      <c r="AZ32" s="18"/>
      <c r="BA32" s="18"/>
      <c r="BB32" s="18"/>
      <c r="BC32" s="18"/>
      <c r="BD32" s="18"/>
    </row>
    <row r="33" spans="1:56" ht="15.75" customHeight="1">
      <c r="A33" s="124"/>
      <c r="B33" s="94" t="s">
        <v>35</v>
      </c>
      <c r="C33" s="127" t="s">
        <v>29</v>
      </c>
      <c r="D33" s="2" t="s">
        <v>87</v>
      </c>
      <c r="E33" s="1"/>
      <c r="F33" s="1"/>
      <c r="G33" s="23"/>
      <c r="H33" s="1">
        <v>2</v>
      </c>
      <c r="I33" s="1">
        <v>2</v>
      </c>
      <c r="J33" s="1">
        <v>2</v>
      </c>
      <c r="K33" s="1"/>
      <c r="L33" s="1">
        <v>2</v>
      </c>
      <c r="M33" s="1">
        <v>2</v>
      </c>
      <c r="N33" s="1">
        <v>2</v>
      </c>
      <c r="O33" s="1">
        <v>4</v>
      </c>
      <c r="P33" s="1">
        <v>2</v>
      </c>
      <c r="Q33" s="45"/>
      <c r="R33" s="45"/>
      <c r="S33" s="1"/>
      <c r="T33" s="1"/>
      <c r="U33" s="6"/>
      <c r="V33" s="18"/>
      <c r="W33" s="3">
        <f t="shared" si="6"/>
        <v>18</v>
      </c>
      <c r="X33" s="5"/>
      <c r="Y33" s="5"/>
      <c r="Z33" s="5"/>
      <c r="AA33" s="5"/>
      <c r="AB33" s="5"/>
      <c r="AC33" s="5"/>
      <c r="AD33" s="5"/>
      <c r="AE33" s="5"/>
      <c r="AF33" s="5">
        <v>2</v>
      </c>
      <c r="AG33" s="45">
        <v>6</v>
      </c>
      <c r="AH33" s="5">
        <v>4</v>
      </c>
      <c r="AI33" s="5">
        <v>2</v>
      </c>
      <c r="AJ33" s="5">
        <v>4</v>
      </c>
      <c r="AK33" s="140"/>
      <c r="AL33" s="45">
        <v>2</v>
      </c>
      <c r="AM33" s="45">
        <v>2</v>
      </c>
      <c r="AN33" s="5">
        <v>4</v>
      </c>
      <c r="AO33" s="5">
        <v>2</v>
      </c>
      <c r="AP33" s="1">
        <v>2</v>
      </c>
      <c r="AQ33" s="5">
        <v>6</v>
      </c>
      <c r="AR33" s="5">
        <v>4</v>
      </c>
      <c r="AS33" s="5">
        <v>4</v>
      </c>
      <c r="AT33" s="48">
        <v>2</v>
      </c>
      <c r="AU33" s="45">
        <v>4</v>
      </c>
      <c r="AV33" s="45"/>
      <c r="AW33" s="5"/>
      <c r="AX33" s="52"/>
      <c r="AY33" s="3">
        <f>SUM(AE33:AU33)</f>
        <v>50</v>
      </c>
      <c r="AZ33" s="18"/>
      <c r="BA33" s="18"/>
      <c r="BB33" s="18"/>
      <c r="BC33" s="18"/>
      <c r="BD33" s="18"/>
    </row>
    <row r="34" spans="1:56" ht="26.25" customHeight="1">
      <c r="A34" s="124"/>
      <c r="B34" s="94"/>
      <c r="C34" s="128"/>
      <c r="D34" s="2"/>
      <c r="E34" s="2"/>
      <c r="F34" s="2"/>
      <c r="G34" s="23"/>
      <c r="H34" s="2">
        <f aca="true" t="shared" si="15" ref="H34:N34">H33/2</f>
        <v>1</v>
      </c>
      <c r="I34" s="2">
        <f t="shared" si="15"/>
        <v>1</v>
      </c>
      <c r="J34" s="2">
        <f t="shared" si="15"/>
        <v>1</v>
      </c>
      <c r="K34" s="2"/>
      <c r="L34" s="2">
        <f t="shared" si="15"/>
        <v>1</v>
      </c>
      <c r="M34" s="2">
        <f t="shared" si="15"/>
        <v>1</v>
      </c>
      <c r="N34" s="2">
        <f t="shared" si="15"/>
        <v>1</v>
      </c>
      <c r="O34" s="2">
        <f>O33/2</f>
        <v>2</v>
      </c>
      <c r="P34" s="2">
        <f>P33/2</f>
        <v>1</v>
      </c>
      <c r="Q34" s="46"/>
      <c r="R34" s="46"/>
      <c r="S34" s="2"/>
      <c r="T34" s="2"/>
      <c r="U34" s="6"/>
      <c r="V34" s="18"/>
      <c r="W34" s="3">
        <f t="shared" si="6"/>
        <v>9</v>
      </c>
      <c r="X34" s="6"/>
      <c r="Y34" s="6"/>
      <c r="Z34" s="6"/>
      <c r="AA34" s="6"/>
      <c r="AB34" s="6"/>
      <c r="AC34" s="6"/>
      <c r="AD34" s="6"/>
      <c r="AE34" s="6"/>
      <c r="AF34" s="6">
        <f>AF33/2</f>
        <v>1</v>
      </c>
      <c r="AG34" s="6">
        <f>AG33/2</f>
        <v>3</v>
      </c>
      <c r="AH34" s="6">
        <f>AH33/2</f>
        <v>2</v>
      </c>
      <c r="AI34" s="6">
        <f>AI33/2</f>
        <v>1</v>
      </c>
      <c r="AJ34" s="6">
        <f>AJ33/2</f>
        <v>2</v>
      </c>
      <c r="AK34" s="140"/>
      <c r="AL34" s="46">
        <f>AL33/2</f>
        <v>1</v>
      </c>
      <c r="AM34" s="46">
        <f>AM33/2</f>
        <v>1</v>
      </c>
      <c r="AN34" s="6">
        <f>AN33/2</f>
        <v>2</v>
      </c>
      <c r="AO34" s="6">
        <f>AO33/2</f>
        <v>1</v>
      </c>
      <c r="AP34" s="6">
        <f>AP33/2</f>
        <v>1</v>
      </c>
      <c r="AQ34" s="6">
        <f>AQ33/2</f>
        <v>3</v>
      </c>
      <c r="AR34" s="6">
        <f>AR33/2</f>
        <v>2</v>
      </c>
      <c r="AS34" s="6">
        <f>AS33/2</f>
        <v>2</v>
      </c>
      <c r="AT34" s="6">
        <f>AT33/2</f>
        <v>1</v>
      </c>
      <c r="AU34" s="6">
        <f>AU33/2</f>
        <v>2</v>
      </c>
      <c r="AV34" s="6"/>
      <c r="AW34" s="5"/>
      <c r="AX34" s="52"/>
      <c r="AY34" s="3">
        <f>SUM(AE34:AU34)</f>
        <v>25</v>
      </c>
      <c r="AZ34" s="18"/>
      <c r="BA34" s="18"/>
      <c r="BB34" s="18"/>
      <c r="BC34" s="18"/>
      <c r="BD34" s="18"/>
    </row>
    <row r="35" spans="1:56" ht="17.25" customHeight="1">
      <c r="A35" s="124"/>
      <c r="B35" s="121" t="s">
        <v>18</v>
      </c>
      <c r="C35" s="102" t="s">
        <v>90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6"/>
      <c r="Q35" s="46"/>
      <c r="R35" s="46"/>
      <c r="S35" s="2"/>
      <c r="T35" s="2"/>
      <c r="U35" s="6"/>
      <c r="V35" s="18"/>
      <c r="W35" s="18"/>
      <c r="X35" s="6"/>
      <c r="Y35" s="6"/>
      <c r="Z35" s="6"/>
      <c r="AA35" s="6"/>
      <c r="AB35" s="6"/>
      <c r="AC35" s="6"/>
      <c r="AD35" s="6"/>
      <c r="AE35" s="92" t="s">
        <v>93</v>
      </c>
      <c r="AF35" s="89"/>
      <c r="AG35" s="6"/>
      <c r="AH35" s="23"/>
      <c r="AI35" s="6"/>
      <c r="AJ35" s="6"/>
      <c r="AK35" s="140"/>
      <c r="AL35" s="46"/>
      <c r="AM35" s="46"/>
      <c r="AN35" s="6"/>
      <c r="AO35" s="6"/>
      <c r="AP35" s="2"/>
      <c r="AQ35" s="6"/>
      <c r="AR35" s="6"/>
      <c r="AS35" s="6"/>
      <c r="AT35" s="6"/>
      <c r="AU35" s="6"/>
      <c r="AV35" s="6"/>
      <c r="AW35" s="5"/>
      <c r="AX35" s="52"/>
      <c r="AY35" s="3">
        <f>SUM(AE35:AU35)</f>
        <v>0</v>
      </c>
      <c r="AZ35" s="18"/>
      <c r="BA35" s="18"/>
      <c r="BB35" s="18"/>
      <c r="BC35" s="18"/>
      <c r="BD35" s="18"/>
    </row>
    <row r="36" spans="1:56" ht="26.25" customHeight="1">
      <c r="A36" s="124"/>
      <c r="B36" s="122"/>
      <c r="C36" s="10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6"/>
      <c r="Q36" s="46"/>
      <c r="R36" s="46"/>
      <c r="S36" s="2"/>
      <c r="T36" s="2"/>
      <c r="U36" s="6"/>
      <c r="V36" s="18"/>
      <c r="W36" s="18"/>
      <c r="X36" s="6"/>
      <c r="Y36" s="6"/>
      <c r="Z36" s="6"/>
      <c r="AA36" s="6"/>
      <c r="AB36" s="6"/>
      <c r="AC36" s="6"/>
      <c r="AD36" s="6"/>
      <c r="AE36" s="93"/>
      <c r="AF36" s="89"/>
      <c r="AG36" s="6"/>
      <c r="AH36" s="23"/>
      <c r="AI36" s="6"/>
      <c r="AJ36" s="6"/>
      <c r="AK36" s="140"/>
      <c r="AL36" s="46"/>
      <c r="AM36" s="46"/>
      <c r="AN36" s="6"/>
      <c r="AO36" s="6"/>
      <c r="AP36" s="2"/>
      <c r="AQ36" s="6"/>
      <c r="AR36" s="6"/>
      <c r="AS36" s="6"/>
      <c r="AT36" s="6"/>
      <c r="AU36" s="6"/>
      <c r="AV36" s="6"/>
      <c r="AW36" s="5"/>
      <c r="AX36" s="52"/>
      <c r="AY36" s="3">
        <f>SUM(AE36:AU36)</f>
        <v>0</v>
      </c>
      <c r="AZ36" s="18"/>
      <c r="BA36" s="18"/>
      <c r="BB36" s="18"/>
      <c r="BC36" s="18"/>
      <c r="BD36" s="18"/>
    </row>
    <row r="37" spans="1:56" ht="17.25" customHeight="1">
      <c r="A37" s="124"/>
      <c r="B37" s="94" t="s">
        <v>53</v>
      </c>
      <c r="C37" s="125" t="s">
        <v>54</v>
      </c>
      <c r="D37" s="2" t="s">
        <v>88</v>
      </c>
      <c r="E37" s="1">
        <v>8</v>
      </c>
      <c r="F37" s="1">
        <v>2</v>
      </c>
      <c r="G37" s="1">
        <v>4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8</v>
      </c>
      <c r="P37" s="45">
        <v>8</v>
      </c>
      <c r="Q37" s="53">
        <v>2</v>
      </c>
      <c r="R37" s="45"/>
      <c r="S37" s="2"/>
      <c r="T37" s="2"/>
      <c r="U37" s="5"/>
      <c r="V37" s="18"/>
      <c r="W37" s="3">
        <f>SUM(E37:T37)</f>
        <v>46</v>
      </c>
      <c r="X37" s="1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40"/>
      <c r="AL37" s="45"/>
      <c r="AM37" s="45"/>
      <c r="AN37" s="5"/>
      <c r="AO37" s="5"/>
      <c r="AP37" s="1"/>
      <c r="AQ37" s="5"/>
      <c r="AR37" s="5"/>
      <c r="AS37" s="5"/>
      <c r="AT37" s="5"/>
      <c r="AU37" s="5"/>
      <c r="AV37" s="6"/>
      <c r="AW37" s="5"/>
      <c r="AX37" s="52"/>
      <c r="AY37" s="3">
        <f>SUM(AH37:AV37)+AW37</f>
        <v>0</v>
      </c>
      <c r="AZ37" s="18"/>
      <c r="BA37" s="18"/>
      <c r="BB37" s="18"/>
      <c r="BC37" s="18"/>
      <c r="BD37" s="18"/>
    </row>
    <row r="38" spans="1:56" ht="17.25" customHeight="1">
      <c r="A38" s="124"/>
      <c r="B38" s="94"/>
      <c r="C38" s="126"/>
      <c r="D38" s="2"/>
      <c r="E38" s="2">
        <f>E37/2</f>
        <v>4</v>
      </c>
      <c r="F38" s="2">
        <f aca="true" t="shared" si="16" ref="F38:Q38">F37/2</f>
        <v>1</v>
      </c>
      <c r="G38" s="2">
        <f t="shared" si="16"/>
        <v>2</v>
      </c>
      <c r="H38" s="2">
        <f t="shared" si="16"/>
        <v>1</v>
      </c>
      <c r="I38" s="2">
        <f t="shared" si="16"/>
        <v>1</v>
      </c>
      <c r="J38" s="2">
        <f t="shared" si="16"/>
        <v>1</v>
      </c>
      <c r="K38" s="2">
        <f t="shared" si="16"/>
        <v>1</v>
      </c>
      <c r="L38" s="2">
        <f t="shared" si="16"/>
        <v>1</v>
      </c>
      <c r="M38" s="2">
        <f t="shared" si="16"/>
        <v>1</v>
      </c>
      <c r="N38" s="2">
        <f t="shared" si="16"/>
        <v>1</v>
      </c>
      <c r="O38" s="2">
        <f t="shared" si="16"/>
        <v>4</v>
      </c>
      <c r="P38" s="46">
        <f t="shared" si="16"/>
        <v>4</v>
      </c>
      <c r="Q38" s="46">
        <f t="shared" si="16"/>
        <v>1</v>
      </c>
      <c r="R38" s="46"/>
      <c r="S38" s="1"/>
      <c r="T38" s="2"/>
      <c r="U38" s="6"/>
      <c r="V38" s="18"/>
      <c r="W38" s="3">
        <f>SUM(E38:T38)</f>
        <v>23</v>
      </c>
      <c r="X38" s="6"/>
      <c r="Y38" s="6"/>
      <c r="Z38" s="6"/>
      <c r="AA38" s="6"/>
      <c r="AB38" s="6"/>
      <c r="AC38" s="5"/>
      <c r="AD38" s="5"/>
      <c r="AE38" s="5"/>
      <c r="AF38" s="5"/>
      <c r="AG38" s="6"/>
      <c r="AH38" s="6"/>
      <c r="AI38" s="6"/>
      <c r="AJ38" s="6"/>
      <c r="AK38" s="140"/>
      <c r="AL38" s="45"/>
      <c r="AM38" s="45"/>
      <c r="AN38" s="5"/>
      <c r="AO38" s="5"/>
      <c r="AP38" s="2"/>
      <c r="AQ38" s="5"/>
      <c r="AR38" s="5"/>
      <c r="AS38" s="5"/>
      <c r="AT38" s="5"/>
      <c r="AU38" s="5"/>
      <c r="AV38" s="6"/>
      <c r="AW38" s="5"/>
      <c r="AX38" s="52"/>
      <c r="AY38" s="3">
        <f>SUM(AH38:AV38)+AW38</f>
        <v>0</v>
      </c>
      <c r="AZ38" s="18"/>
      <c r="BA38" s="18"/>
      <c r="BB38" s="18"/>
      <c r="BC38" s="18"/>
      <c r="BD38" s="18"/>
    </row>
    <row r="39" spans="1:56" ht="25.5" customHeight="1">
      <c r="A39" s="124"/>
      <c r="B39" s="2" t="s">
        <v>31</v>
      </c>
      <c r="C39" s="2" t="s">
        <v>89</v>
      </c>
      <c r="D39" s="2" t="s">
        <v>101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5"/>
      <c r="Q39" s="53">
        <f>162-144</f>
        <v>18</v>
      </c>
      <c r="R39" s="45">
        <v>36</v>
      </c>
      <c r="S39" s="1">
        <v>36</v>
      </c>
      <c r="T39" s="1">
        <v>36</v>
      </c>
      <c r="U39" s="5">
        <v>36</v>
      </c>
      <c r="V39" s="18"/>
      <c r="W39" s="3">
        <v>162</v>
      </c>
      <c r="X39" s="5">
        <v>36</v>
      </c>
      <c r="Y39" s="5">
        <v>36</v>
      </c>
      <c r="Z39" s="5">
        <v>36</v>
      </c>
      <c r="AA39" s="5">
        <v>36</v>
      </c>
      <c r="AB39" s="5">
        <v>36</v>
      </c>
      <c r="AC39" s="5">
        <v>36</v>
      </c>
      <c r="AD39" s="5">
        <v>36</v>
      </c>
      <c r="AE39" s="5"/>
      <c r="AF39" s="5"/>
      <c r="AG39" s="6"/>
      <c r="AH39" s="5"/>
      <c r="AI39" s="6"/>
      <c r="AJ39" s="6"/>
      <c r="AK39" s="140"/>
      <c r="AL39" s="46"/>
      <c r="AM39" s="46"/>
      <c r="AN39" s="6"/>
      <c r="AO39" s="6"/>
      <c r="AP39" s="2"/>
      <c r="AQ39" s="6"/>
      <c r="AR39" s="6"/>
      <c r="AS39" s="6"/>
      <c r="AT39" s="6"/>
      <c r="AU39" s="6"/>
      <c r="AV39" s="6"/>
      <c r="AW39" s="6"/>
      <c r="AX39" s="52"/>
      <c r="AY39" s="3">
        <f>SUM(X39:AH39)</f>
        <v>252</v>
      </c>
      <c r="AZ39" s="18"/>
      <c r="BA39" s="18"/>
      <c r="BB39" s="18"/>
      <c r="BC39" s="18"/>
      <c r="BD39" s="18"/>
    </row>
    <row r="40" spans="1:56" ht="17.25" customHeight="1">
      <c r="A40" s="124"/>
      <c r="B40" s="121" t="s">
        <v>32</v>
      </c>
      <c r="C40" s="102" t="s">
        <v>91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5"/>
      <c r="Q40" s="45"/>
      <c r="R40" s="45"/>
      <c r="S40" s="1"/>
      <c r="T40" s="2"/>
      <c r="U40" s="6"/>
      <c r="V40" s="18"/>
      <c r="W40" s="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40"/>
      <c r="AL40" s="45"/>
      <c r="AM40" s="45"/>
      <c r="AN40" s="5"/>
      <c r="AO40" s="5"/>
      <c r="AP40" s="2"/>
      <c r="AQ40" s="5"/>
      <c r="AR40" s="5"/>
      <c r="AS40" s="5"/>
      <c r="AT40" s="5"/>
      <c r="AU40" s="5"/>
      <c r="AV40" s="5"/>
      <c r="AW40" s="5"/>
      <c r="AX40" s="52"/>
      <c r="AY40" s="3">
        <f>SUM(AH40:AV40)+AW40</f>
        <v>0</v>
      </c>
      <c r="AZ40" s="18"/>
      <c r="BA40" s="18"/>
      <c r="BB40" s="18"/>
      <c r="BC40" s="18"/>
      <c r="BD40" s="18"/>
    </row>
    <row r="41" spans="1:56" ht="21.75" customHeight="1">
      <c r="A41" s="124"/>
      <c r="B41" s="122"/>
      <c r="C41" s="10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6"/>
      <c r="Q41" s="45"/>
      <c r="R41" s="45"/>
      <c r="S41" s="2"/>
      <c r="T41" s="2"/>
      <c r="U41" s="6"/>
      <c r="V41" s="18"/>
      <c r="W41" s="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40"/>
      <c r="AL41" s="46"/>
      <c r="AM41" s="46"/>
      <c r="AN41" s="6"/>
      <c r="AO41" s="6"/>
      <c r="AP41" s="2"/>
      <c r="AQ41" s="6"/>
      <c r="AR41" s="6"/>
      <c r="AS41" s="6"/>
      <c r="AT41" s="6"/>
      <c r="AU41" s="6"/>
      <c r="AV41" s="6"/>
      <c r="AW41" s="5"/>
      <c r="AX41" s="52"/>
      <c r="AY41" s="3">
        <f>SUM(AH41:AV41)+AW41</f>
        <v>0</v>
      </c>
      <c r="AZ41" s="18"/>
      <c r="BA41" s="18"/>
      <c r="BB41" s="18"/>
      <c r="BC41" s="18"/>
      <c r="BD41" s="18"/>
    </row>
    <row r="42" spans="1:56" ht="18" customHeight="1">
      <c r="A42" s="124"/>
      <c r="B42" s="98" t="s">
        <v>33</v>
      </c>
      <c r="C42" s="100" t="s">
        <v>92</v>
      </c>
      <c r="D42" s="2" t="s">
        <v>104</v>
      </c>
      <c r="E42" s="66"/>
      <c r="F42" s="2"/>
      <c r="G42" s="2"/>
      <c r="H42" s="2"/>
      <c r="I42" s="2"/>
      <c r="J42" s="2"/>
      <c r="K42" s="2"/>
      <c r="L42" s="2"/>
      <c r="M42" s="2"/>
      <c r="N42" s="2"/>
      <c r="O42" s="2"/>
      <c r="P42" s="46"/>
      <c r="Q42" s="45"/>
      <c r="R42" s="45"/>
      <c r="S42" s="2"/>
      <c r="T42" s="2"/>
      <c r="U42" s="6"/>
      <c r="V42" s="18"/>
      <c r="W42" s="3"/>
      <c r="X42" s="5"/>
      <c r="Y42" s="5"/>
      <c r="Z42" s="5"/>
      <c r="AA42" s="5"/>
      <c r="AB42" s="5"/>
      <c r="AC42" s="5"/>
      <c r="AD42" s="5"/>
      <c r="AE42" s="5"/>
      <c r="AF42" s="5"/>
      <c r="AG42" s="5">
        <v>2</v>
      </c>
      <c r="AH42" s="5">
        <v>6</v>
      </c>
      <c r="AI42" s="5">
        <v>2</v>
      </c>
      <c r="AJ42" s="5">
        <v>2</v>
      </c>
      <c r="AK42" s="140"/>
      <c r="AL42" s="45">
        <v>2</v>
      </c>
      <c r="AM42" s="45">
        <v>2</v>
      </c>
      <c r="AN42" s="5">
        <v>2</v>
      </c>
      <c r="AO42" s="5">
        <v>2</v>
      </c>
      <c r="AP42" s="5">
        <v>2</v>
      </c>
      <c r="AQ42" s="5">
        <v>2</v>
      </c>
      <c r="AR42" s="5">
        <v>2</v>
      </c>
      <c r="AS42" s="5">
        <v>2</v>
      </c>
      <c r="AT42" s="5">
        <v>8</v>
      </c>
      <c r="AU42" s="5"/>
      <c r="AV42" s="5"/>
      <c r="AW42" s="5"/>
      <c r="AX42" s="52"/>
      <c r="AY42" s="3">
        <f>SUM(AG42:AX42)</f>
        <v>36</v>
      </c>
      <c r="AZ42" s="18"/>
      <c r="BA42" s="18"/>
      <c r="BB42" s="18"/>
      <c r="BC42" s="18"/>
      <c r="BD42" s="18"/>
    </row>
    <row r="43" spans="1:56" ht="21" customHeight="1">
      <c r="A43" s="124"/>
      <c r="B43" s="99"/>
      <c r="C43" s="101"/>
      <c r="D43" s="2"/>
      <c r="E43" s="66"/>
      <c r="F43" s="2"/>
      <c r="G43" s="2"/>
      <c r="H43" s="2"/>
      <c r="I43" s="2"/>
      <c r="J43" s="2"/>
      <c r="K43" s="2"/>
      <c r="L43" s="2"/>
      <c r="M43" s="2"/>
      <c r="N43" s="2"/>
      <c r="O43" s="2"/>
      <c r="P43" s="46"/>
      <c r="Q43" s="45"/>
      <c r="R43" s="45"/>
      <c r="S43" s="2"/>
      <c r="T43" s="2"/>
      <c r="U43" s="6"/>
      <c r="V43" s="18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>
        <f>AG42/2</f>
        <v>1</v>
      </c>
      <c r="AH43" s="6">
        <f>AH42/2</f>
        <v>3</v>
      </c>
      <c r="AI43" s="6">
        <f>AI42/2</f>
        <v>1</v>
      </c>
      <c r="AJ43" s="6">
        <f>AJ42/2</f>
        <v>1</v>
      </c>
      <c r="AK43" s="140"/>
      <c r="AL43" s="46">
        <f>AL42/2</f>
        <v>1</v>
      </c>
      <c r="AM43" s="46">
        <f>AM42/2</f>
        <v>1</v>
      </c>
      <c r="AN43" s="6">
        <f>AN42/2</f>
        <v>1</v>
      </c>
      <c r="AO43" s="6">
        <f>AO42/2</f>
        <v>1</v>
      </c>
      <c r="AP43" s="6">
        <f>AP42/2</f>
        <v>1</v>
      </c>
      <c r="AQ43" s="6">
        <f>AQ42/2</f>
        <v>1</v>
      </c>
      <c r="AR43" s="6">
        <f>AR42/2</f>
        <v>1</v>
      </c>
      <c r="AS43" s="6">
        <f>AS42/2</f>
        <v>1</v>
      </c>
      <c r="AT43" s="6">
        <f>AT42/2</f>
        <v>4</v>
      </c>
      <c r="AU43" s="6"/>
      <c r="AV43" s="6"/>
      <c r="AW43" s="5"/>
      <c r="AX43" s="52"/>
      <c r="AY43" s="3">
        <v>18</v>
      </c>
      <c r="AZ43" s="18"/>
      <c r="BA43" s="18"/>
      <c r="BB43" s="18"/>
      <c r="BC43" s="18"/>
      <c r="BD43" s="18"/>
    </row>
    <row r="44" spans="1:56" ht="33.75" customHeight="1">
      <c r="A44" s="124"/>
      <c r="B44" s="115" t="s">
        <v>36</v>
      </c>
      <c r="C44" s="116"/>
      <c r="D44" s="117"/>
      <c r="E44" s="5">
        <f>E37+E33+E31+E27+E25+E23+E19+E17+E15+E13+E11+E9</f>
        <v>36</v>
      </c>
      <c r="F44" s="5">
        <f>F37+F33+F31+F27+F25+F23+F19+F17+F15+F13+F11+F9+F29</f>
        <v>36</v>
      </c>
      <c r="G44" s="5">
        <f aca="true" t="shared" si="17" ref="G44:N44">G37+G33+G31+G27+G25+G23+G19+G17+G15+G13+G11+G9+G29</f>
        <v>36</v>
      </c>
      <c r="H44" s="5">
        <f t="shared" si="17"/>
        <v>36</v>
      </c>
      <c r="I44" s="5">
        <f t="shared" si="17"/>
        <v>36</v>
      </c>
      <c r="J44" s="5">
        <f t="shared" si="17"/>
        <v>36</v>
      </c>
      <c r="K44" s="5">
        <f t="shared" si="17"/>
        <v>36</v>
      </c>
      <c r="L44" s="5">
        <f t="shared" si="17"/>
        <v>36</v>
      </c>
      <c r="M44" s="5">
        <f t="shared" si="17"/>
        <v>36</v>
      </c>
      <c r="N44" s="5">
        <f t="shared" si="17"/>
        <v>36</v>
      </c>
      <c r="O44" s="5">
        <f>O37+O33+O31+O27+O25+O23+O19+O17+O15+O13+O11+O9</f>
        <v>36</v>
      </c>
      <c r="P44" s="5">
        <f>P37+P33+P31+P27+P25+P23+P19+P17+P15+P13+P11+P9</f>
        <v>36</v>
      </c>
      <c r="Q44" s="5">
        <v>36</v>
      </c>
      <c r="R44" s="5">
        <v>36</v>
      </c>
      <c r="S44" s="5">
        <v>36</v>
      </c>
      <c r="T44" s="5">
        <v>36</v>
      </c>
      <c r="U44" s="5">
        <v>36</v>
      </c>
      <c r="V44" s="18"/>
      <c r="W44" s="4"/>
      <c r="X44" s="5">
        <v>36</v>
      </c>
      <c r="Y44" s="5">
        <v>36</v>
      </c>
      <c r="Z44" s="5">
        <v>36</v>
      </c>
      <c r="AA44" s="5">
        <v>36</v>
      </c>
      <c r="AB44" s="5">
        <v>36</v>
      </c>
      <c r="AC44" s="5">
        <v>36</v>
      </c>
      <c r="AD44" s="5">
        <v>36</v>
      </c>
      <c r="AE44" s="5">
        <v>36</v>
      </c>
      <c r="AF44" s="5">
        <f>AF42+AF33+AF25+AF23+AF21+AF19+AF17+AF15+AF13+AF11+AF9</f>
        <v>36</v>
      </c>
      <c r="AG44" s="5">
        <f>AG42+AG33+AG25+AG23+AG21+AG19+AG17+AG15+AG13+AG11+AG9+AG29</f>
        <v>36</v>
      </c>
      <c r="AH44" s="5">
        <f>AH42+AH33+AH25+AH23+AH21+AH19+AH17+AH15+AH13+AH11+AH9+AH29</f>
        <v>36</v>
      </c>
      <c r="AI44" s="5">
        <f>AI42+AI33+AI25+AI23+AI21+AI19+AI17+AI15+AI13+AI11+AI9+AI29</f>
        <v>36</v>
      </c>
      <c r="AJ44" s="5">
        <f>AJ42+AJ33+AJ25+AJ23+AJ21+AJ19+AJ17+AJ15+AJ13+AJ11+AJ9+AJ29</f>
        <v>36</v>
      </c>
      <c r="AK44" s="140"/>
      <c r="AL44" s="5">
        <f>AL42+AL33+AL25+AL23+AL21+AL19+AL17+AL15+AL13+AL11+AL9+AL29</f>
        <v>36</v>
      </c>
      <c r="AM44" s="5">
        <f>AM42+AM33+AM25+AM23+AM21+AM19+AM17+AM15+AM13+AM11+AM9+AM29</f>
        <v>36</v>
      </c>
      <c r="AN44" s="5">
        <f>AN42+AN33+AN25+AN23+AN21+AN19+AN17+AN15+AN13+AN11+AN9+AN29</f>
        <v>36</v>
      </c>
      <c r="AO44" s="5">
        <f>AO42+AO33+AO25+AO23+AO21+AO19+AO17+AO15+AO13+AO11+AO9+AO29</f>
        <v>36</v>
      </c>
      <c r="AP44" s="5">
        <f>AP42+AP33+AP25+AP23+AP21+AP19+AP17+AP15+AP13+AP11+AP9+AP29</f>
        <v>36</v>
      </c>
      <c r="AQ44" s="5">
        <f>AQ42+AQ33+AQ25+AQ23+AQ21+AQ19+AQ17+AQ15+AQ13+AQ11+AQ9+AQ29</f>
        <v>36</v>
      </c>
      <c r="AR44" s="5">
        <f>AR42+AR33+AR25+AR23+AR21+AR19+AR17+AR15+AR13+AR11+AR9+AR29</f>
        <v>36</v>
      </c>
      <c r="AS44" s="5">
        <f>AS42+AS33+AS25+AS23+AS21+AS19+AS17+AS15+AS13+AS11+AS9+AS29</f>
        <v>36</v>
      </c>
      <c r="AT44" s="5">
        <f>AT42+AT33+AT25+AT23+AT21+AT19+AT17+AT15+AT13+AT11+AT9+AT29</f>
        <v>36</v>
      </c>
      <c r="AU44" s="5">
        <v>36</v>
      </c>
      <c r="AV44" s="5">
        <v>36</v>
      </c>
      <c r="AW44" s="5"/>
      <c r="AX44" s="5"/>
      <c r="AY44" s="70"/>
      <c r="AZ44" s="18"/>
      <c r="BA44" s="18"/>
      <c r="BB44" s="18"/>
      <c r="BC44" s="18"/>
      <c r="BD44" s="18"/>
    </row>
    <row r="45" spans="1:56" ht="15.75" customHeight="1">
      <c r="A45" s="124"/>
      <c r="B45" s="42"/>
      <c r="C45" s="38"/>
      <c r="D45" s="4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46"/>
      <c r="Q45" s="46"/>
      <c r="R45" s="46"/>
      <c r="S45" s="5"/>
      <c r="T45" s="67"/>
      <c r="U45" s="68"/>
      <c r="V45" s="6"/>
      <c r="W45" s="69"/>
      <c r="X45" s="1"/>
      <c r="Y45" s="1"/>
      <c r="Z45" s="1"/>
      <c r="AA45" s="1"/>
      <c r="AB45" s="1"/>
      <c r="AC45" s="1"/>
      <c r="AD45" s="1"/>
      <c r="AE45" s="1" t="s">
        <v>16</v>
      </c>
      <c r="AF45" s="1"/>
      <c r="AG45" s="6"/>
      <c r="AH45" s="6"/>
      <c r="AI45" s="6"/>
      <c r="AJ45" s="6"/>
      <c r="AK45" s="140"/>
      <c r="AL45" s="46"/>
      <c r="AM45" s="46"/>
      <c r="AN45" s="6"/>
      <c r="AO45" s="6"/>
      <c r="AP45" s="6"/>
      <c r="AQ45" s="6"/>
      <c r="AR45" s="6"/>
      <c r="AS45" s="6"/>
      <c r="AT45" s="6"/>
      <c r="AU45" s="91" t="s">
        <v>16</v>
      </c>
      <c r="AV45" s="90" t="s">
        <v>109</v>
      </c>
      <c r="AW45" s="6"/>
      <c r="AX45" s="6"/>
      <c r="AY45" s="5"/>
      <c r="AZ45" s="6"/>
      <c r="BA45" s="6"/>
      <c r="BB45" s="6"/>
      <c r="BC45" s="6"/>
      <c r="BD45" s="6"/>
    </row>
    <row r="46" spans="1:56" ht="15.75" customHeight="1">
      <c r="A46" s="124"/>
      <c r="B46" s="118" t="s">
        <v>37</v>
      </c>
      <c r="C46" s="119"/>
      <c r="D46" s="120"/>
      <c r="E46" s="23">
        <f>E38+E34+E32+E28+E26+E24+E20+E18+E16+E14+E12+E10</f>
        <v>18</v>
      </c>
      <c r="F46" s="23">
        <f aca="true" t="shared" si="18" ref="F46:V46">F38+F34+F32+F28+F26+F24+F20+F18+F16+F14+F12+F10</f>
        <v>17</v>
      </c>
      <c r="G46" s="23">
        <f t="shared" si="18"/>
        <v>17</v>
      </c>
      <c r="H46" s="23">
        <f t="shared" si="18"/>
        <v>17</v>
      </c>
      <c r="I46" s="23">
        <f t="shared" si="18"/>
        <v>17</v>
      </c>
      <c r="J46" s="23">
        <f t="shared" si="18"/>
        <v>17</v>
      </c>
      <c r="K46" s="23">
        <f t="shared" si="18"/>
        <v>17</v>
      </c>
      <c r="L46" s="23">
        <f t="shared" si="18"/>
        <v>17</v>
      </c>
      <c r="M46" s="23">
        <f t="shared" si="18"/>
        <v>17</v>
      </c>
      <c r="N46" s="23">
        <f t="shared" si="18"/>
        <v>17</v>
      </c>
      <c r="O46" s="23">
        <f t="shared" si="18"/>
        <v>18</v>
      </c>
      <c r="P46" s="23">
        <f t="shared" si="18"/>
        <v>18</v>
      </c>
      <c r="Q46" s="23">
        <f t="shared" si="18"/>
        <v>9</v>
      </c>
      <c r="R46" s="23">
        <f t="shared" si="18"/>
        <v>0</v>
      </c>
      <c r="S46" s="23">
        <f t="shared" si="18"/>
        <v>0</v>
      </c>
      <c r="T46" s="23">
        <f t="shared" si="18"/>
        <v>0</v>
      </c>
      <c r="U46" s="23">
        <f t="shared" si="18"/>
        <v>0</v>
      </c>
      <c r="V46" s="23">
        <f t="shared" si="18"/>
        <v>0</v>
      </c>
      <c r="W46" s="11"/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9</v>
      </c>
      <c r="AF46" s="23">
        <f>AF43+AF34+AF26+AF24+AF22+AF20+AF18+AF16+AF14+AF12+AF10</f>
        <v>20</v>
      </c>
      <c r="AG46" s="23">
        <f>AG43+AG34+AG26+AG24+AG22+AG20+AG18+AG16+AG14+AG12+AG10+AG30</f>
        <v>18</v>
      </c>
      <c r="AH46" s="23">
        <f>AH43+AH34+AH26+AH24+AH22+AH20+AH18+AH16+AH14+AH12+AH10+AH30</f>
        <v>18</v>
      </c>
      <c r="AI46" s="23">
        <f>AI43+AI34+AI26+AI24+AI22+AI20+AI18+AI16+AI14+AI12+AI10+AI30</f>
        <v>18</v>
      </c>
      <c r="AJ46" s="23">
        <f>AJ43+AJ34+AJ26+AJ24+AJ22+AJ20+AJ18+AJ16+AJ14+AJ12+AJ10+AJ30</f>
        <v>18</v>
      </c>
      <c r="AK46" s="140"/>
      <c r="AL46" s="23">
        <f>AL43+AL34+AL26+AL24+AL22+AL20+AL18+AL16+AL14+AL12+AL10+AL30</f>
        <v>18</v>
      </c>
      <c r="AM46" s="23">
        <f>AM43+AM34+AM26+AM24+AM22+AM20+AM18+AM16+AM14+AM12+AM10+AM30</f>
        <v>18</v>
      </c>
      <c r="AN46" s="23">
        <f>AN43+AN34+AN26+AN24+AN22+AN20+AN18+AN16+AN14+AN12+AN10+AN30</f>
        <v>18</v>
      </c>
      <c r="AO46" s="23">
        <f>AO43+AO34+AO26+AO24+AO22+AO20+AO18+AO16+AO14+AO12+AO10+AO30</f>
        <v>18</v>
      </c>
      <c r="AP46" s="23">
        <f>AP43+AP34+AP26+AP24+AP22+AP20+AP18+AP16+AP14+AP12+AP10+AP30</f>
        <v>18</v>
      </c>
      <c r="AQ46" s="23">
        <f aca="true" t="shared" si="19" ref="AQ46:AW46">AQ43+AQ34+AQ26+AQ24+AQ22+AQ20+AQ18+AQ16+AQ14+AQ12+AQ10</f>
        <v>18</v>
      </c>
      <c r="AR46" s="23">
        <f t="shared" si="19"/>
        <v>18</v>
      </c>
      <c r="AS46" s="23">
        <f t="shared" si="19"/>
        <v>18</v>
      </c>
      <c r="AT46" s="23">
        <f t="shared" si="19"/>
        <v>18</v>
      </c>
      <c r="AU46" s="23">
        <f t="shared" si="19"/>
        <v>9</v>
      </c>
      <c r="AV46" s="23">
        <f t="shared" si="19"/>
        <v>0</v>
      </c>
      <c r="AW46" s="23">
        <f t="shared" si="19"/>
        <v>0</v>
      </c>
      <c r="AX46" s="22"/>
      <c r="AY46" s="23"/>
      <c r="AZ46" s="23"/>
      <c r="BA46" s="23"/>
      <c r="BB46" s="23"/>
      <c r="BC46" s="23"/>
      <c r="BD46" s="23"/>
    </row>
    <row r="47" spans="1:56" ht="15">
      <c r="A47" s="124"/>
      <c r="B47" s="115" t="s">
        <v>38</v>
      </c>
      <c r="C47" s="116"/>
      <c r="D47" s="123"/>
      <c r="E47" s="23">
        <f>E44+E46</f>
        <v>54</v>
      </c>
      <c r="F47" s="23">
        <f aca="true" t="shared" si="20" ref="F47:V47">F44+F46</f>
        <v>53</v>
      </c>
      <c r="G47" s="23">
        <f t="shared" si="20"/>
        <v>53</v>
      </c>
      <c r="H47" s="23">
        <f t="shared" si="20"/>
        <v>53</v>
      </c>
      <c r="I47" s="23">
        <f t="shared" si="20"/>
        <v>53</v>
      </c>
      <c r="J47" s="23">
        <f t="shared" si="20"/>
        <v>53</v>
      </c>
      <c r="K47" s="23">
        <f t="shared" si="20"/>
        <v>53</v>
      </c>
      <c r="L47" s="23">
        <f t="shared" si="20"/>
        <v>53</v>
      </c>
      <c r="M47" s="23">
        <f t="shared" si="20"/>
        <v>53</v>
      </c>
      <c r="N47" s="23">
        <f t="shared" si="20"/>
        <v>53</v>
      </c>
      <c r="O47" s="23">
        <f t="shared" si="20"/>
        <v>54</v>
      </c>
      <c r="P47" s="52">
        <f t="shared" si="20"/>
        <v>54</v>
      </c>
      <c r="Q47" s="52">
        <f t="shared" si="20"/>
        <v>45</v>
      </c>
      <c r="R47" s="52">
        <f t="shared" si="20"/>
        <v>36</v>
      </c>
      <c r="S47" s="23">
        <f t="shared" si="20"/>
        <v>36</v>
      </c>
      <c r="T47" s="23">
        <v>24</v>
      </c>
      <c r="U47" s="23">
        <v>12</v>
      </c>
      <c r="V47" s="23">
        <f t="shared" si="20"/>
        <v>0</v>
      </c>
      <c r="W47" s="11"/>
      <c r="X47" s="23">
        <f>X44+X46</f>
        <v>36</v>
      </c>
      <c r="Y47" s="23">
        <f aca="true" t="shared" si="21" ref="Y47:AU47">Y44+Y46</f>
        <v>36</v>
      </c>
      <c r="Z47" s="23">
        <f t="shared" si="21"/>
        <v>36</v>
      </c>
      <c r="AA47" s="23">
        <f t="shared" si="21"/>
        <v>36</v>
      </c>
      <c r="AB47" s="23">
        <f t="shared" si="21"/>
        <v>36</v>
      </c>
      <c r="AC47" s="23">
        <f t="shared" si="21"/>
        <v>36</v>
      </c>
      <c r="AD47" s="23">
        <f t="shared" si="21"/>
        <v>36</v>
      </c>
      <c r="AE47" s="23">
        <f t="shared" si="21"/>
        <v>45</v>
      </c>
      <c r="AF47" s="23">
        <f t="shared" si="21"/>
        <v>56</v>
      </c>
      <c r="AG47" s="23">
        <f t="shared" si="21"/>
        <v>54</v>
      </c>
      <c r="AH47" s="23">
        <f t="shared" si="21"/>
        <v>54</v>
      </c>
      <c r="AI47" s="23">
        <f t="shared" si="21"/>
        <v>54</v>
      </c>
      <c r="AJ47" s="23">
        <f t="shared" si="21"/>
        <v>54</v>
      </c>
      <c r="AK47" s="140"/>
      <c r="AL47" s="23">
        <f>AL44+AL46</f>
        <v>54</v>
      </c>
      <c r="AM47" s="23">
        <f>AM44+AM46</f>
        <v>54</v>
      </c>
      <c r="AN47" s="23">
        <f>AN44+AN46</f>
        <v>54</v>
      </c>
      <c r="AO47" s="23">
        <f>AO44+AO46</f>
        <v>54</v>
      </c>
      <c r="AP47" s="23">
        <f>AP44+AP46</f>
        <v>54</v>
      </c>
      <c r="AQ47" s="23">
        <f>AQ44+AQ46</f>
        <v>54</v>
      </c>
      <c r="AR47" s="23">
        <f>AR44+AR46</f>
        <v>54</v>
      </c>
      <c r="AS47" s="23">
        <f>AS44+AS46</f>
        <v>54</v>
      </c>
      <c r="AT47" s="23">
        <f>AT44+AT46</f>
        <v>54</v>
      </c>
      <c r="AU47" s="23">
        <f>AU44+AU46</f>
        <v>45</v>
      </c>
      <c r="AV47" s="23">
        <f>AV44+AV46</f>
        <v>36</v>
      </c>
      <c r="AW47" s="23"/>
      <c r="AX47" s="22"/>
      <c r="AY47" s="23"/>
      <c r="AZ47" s="23"/>
      <c r="BA47" s="23"/>
      <c r="BB47" s="23"/>
      <c r="BC47" s="23"/>
      <c r="BD47" s="23"/>
    </row>
  </sheetData>
  <sheetProtection/>
  <mergeCells count="55">
    <mergeCell ref="B47:D47"/>
    <mergeCell ref="A7:A47"/>
    <mergeCell ref="B37:B38"/>
    <mergeCell ref="C37:C38"/>
    <mergeCell ref="B31:B32"/>
    <mergeCell ref="B11:B12"/>
    <mergeCell ref="C31:C32"/>
    <mergeCell ref="B40:B41"/>
    <mergeCell ref="C33:C34"/>
    <mergeCell ref="B13:B14"/>
    <mergeCell ref="B44:D44"/>
    <mergeCell ref="B46:D46"/>
    <mergeCell ref="B17:B18"/>
    <mergeCell ref="C17:C18"/>
    <mergeCell ref="B23:B24"/>
    <mergeCell ref="B19:B20"/>
    <mergeCell ref="C19:C20"/>
    <mergeCell ref="B35:B36"/>
    <mergeCell ref="C35:C36"/>
    <mergeCell ref="C11:C12"/>
    <mergeCell ref="C13:C14"/>
    <mergeCell ref="C23:C24"/>
    <mergeCell ref="B33:B34"/>
    <mergeCell ref="C25:C26"/>
    <mergeCell ref="J2:L2"/>
    <mergeCell ref="C7:C8"/>
    <mergeCell ref="D2:D6"/>
    <mergeCell ref="B15:B16"/>
    <mergeCell ref="C15:C16"/>
    <mergeCell ref="A2:A6"/>
    <mergeCell ref="B2:B6"/>
    <mergeCell ref="C2:C6"/>
    <mergeCell ref="B7:B8"/>
    <mergeCell ref="B9:B10"/>
    <mergeCell ref="C9:C10"/>
    <mergeCell ref="AJ2:AL2"/>
    <mergeCell ref="AN2:AQ2"/>
    <mergeCell ref="AS2:AU2"/>
    <mergeCell ref="AW2:AY2"/>
    <mergeCell ref="B42:B43"/>
    <mergeCell ref="C42:C43"/>
    <mergeCell ref="C40:C41"/>
    <mergeCell ref="B25:B26"/>
    <mergeCell ref="B27:B28"/>
    <mergeCell ref="C27:C28"/>
    <mergeCell ref="AE35:AE36"/>
    <mergeCell ref="B21:B22"/>
    <mergeCell ref="C21:C22"/>
    <mergeCell ref="B29:B30"/>
    <mergeCell ref="C29:C30"/>
    <mergeCell ref="E1:AZ1"/>
    <mergeCell ref="N2:P2"/>
    <mergeCell ref="R2:T2"/>
    <mergeCell ref="AA2:AC2"/>
    <mergeCell ref="AE2:AH2"/>
  </mergeCells>
  <printOptions/>
  <pageMargins left="0.7" right="0.7" top="0.75" bottom="0.75" header="0.3" footer="0.3"/>
  <pageSetup fitToWidth="0" fitToHeight="1" horizontalDpi="600" verticalDpi="600" orientation="landscape" paperSize="9" scale="56" r:id="rId1"/>
  <rowBreaks count="1" manualBreakCount="1">
    <brk id="24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zoomScale="75" zoomScaleNormal="75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3" sqref="C13:C14"/>
    </sheetView>
  </sheetViews>
  <sheetFormatPr defaultColWidth="9.140625" defaultRowHeight="15"/>
  <cols>
    <col min="1" max="1" width="3.57421875" style="76" customWidth="1"/>
    <col min="2" max="2" width="12.00390625" style="76" customWidth="1"/>
    <col min="3" max="3" width="55.421875" style="76" customWidth="1"/>
    <col min="4" max="4" width="10.421875" style="76" customWidth="1"/>
    <col min="5" max="21" width="4.7109375" style="76" customWidth="1"/>
    <col min="22" max="23" width="4.7109375" style="81" customWidth="1"/>
    <col min="24" max="24" width="4.8515625" style="76" customWidth="1"/>
    <col min="25" max="25" width="5.421875" style="76" customWidth="1"/>
    <col min="26" max="30" width="4.7109375" style="76" customWidth="1"/>
    <col min="31" max="35" width="4.7109375" style="81" customWidth="1"/>
    <col min="36" max="42" width="4.7109375" style="76" customWidth="1"/>
    <col min="43" max="43" width="4.7109375" style="81" customWidth="1"/>
    <col min="44" max="47" width="4.7109375" style="76" customWidth="1"/>
    <col min="48" max="49" width="4.7109375" style="81" customWidth="1"/>
    <col min="50" max="54" width="4.7109375" style="76" customWidth="1"/>
    <col min="55" max="55" width="4.57421875" style="76" customWidth="1"/>
    <col min="56" max="57" width="4.7109375" style="76" customWidth="1"/>
    <col min="58" max="16384" width="9.140625" style="76" customWidth="1"/>
  </cols>
  <sheetData>
    <row r="1" spans="1:58" ht="18.75">
      <c r="A1" s="73"/>
      <c r="B1" s="73"/>
      <c r="C1" s="73"/>
      <c r="D1" s="73"/>
      <c r="E1" s="96" t="s">
        <v>77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74"/>
      <c r="BB1" s="74"/>
      <c r="BC1" s="74"/>
      <c r="BD1" s="74"/>
      <c r="BE1" s="40"/>
      <c r="BF1" s="75"/>
    </row>
    <row r="2" spans="1:58" ht="93.75" customHeight="1">
      <c r="A2" s="124" t="s">
        <v>0</v>
      </c>
      <c r="B2" s="124" t="s">
        <v>1</v>
      </c>
      <c r="C2" s="137" t="s">
        <v>2</v>
      </c>
      <c r="D2" s="124" t="s">
        <v>3</v>
      </c>
      <c r="E2" s="77" t="s">
        <v>58</v>
      </c>
      <c r="F2" s="77" t="s">
        <v>59</v>
      </c>
      <c r="G2" s="77" t="s">
        <v>60</v>
      </c>
      <c r="H2" s="77" t="s">
        <v>61</v>
      </c>
      <c r="I2" s="77" t="s">
        <v>62</v>
      </c>
      <c r="J2" s="97" t="s">
        <v>4</v>
      </c>
      <c r="K2" s="97"/>
      <c r="L2" s="97"/>
      <c r="M2" s="78" t="s">
        <v>63</v>
      </c>
      <c r="N2" s="97" t="s">
        <v>5</v>
      </c>
      <c r="O2" s="97"/>
      <c r="P2" s="97"/>
      <c r="Q2" s="78" t="s">
        <v>64</v>
      </c>
      <c r="R2" s="97" t="s">
        <v>6</v>
      </c>
      <c r="S2" s="97"/>
      <c r="T2" s="97"/>
      <c r="U2" s="79" t="s">
        <v>65</v>
      </c>
      <c r="V2" s="78" t="s">
        <v>66</v>
      </c>
      <c r="W2" s="78" t="s">
        <v>67</v>
      </c>
      <c r="X2" s="78" t="s">
        <v>68</v>
      </c>
      <c r="Y2" s="78" t="s">
        <v>69</v>
      </c>
      <c r="Z2" s="78" t="s">
        <v>70</v>
      </c>
      <c r="AA2" s="97" t="s">
        <v>7</v>
      </c>
      <c r="AB2" s="97"/>
      <c r="AC2" s="97"/>
      <c r="AD2" s="78" t="s">
        <v>71</v>
      </c>
      <c r="AE2" s="97" t="s">
        <v>8</v>
      </c>
      <c r="AF2" s="97"/>
      <c r="AG2" s="97"/>
      <c r="AH2" s="97"/>
      <c r="AI2" s="78" t="s">
        <v>72</v>
      </c>
      <c r="AJ2" s="97" t="s">
        <v>9</v>
      </c>
      <c r="AK2" s="97"/>
      <c r="AL2" s="97"/>
      <c r="AM2" s="78" t="s">
        <v>73</v>
      </c>
      <c r="AN2" s="97" t="s">
        <v>55</v>
      </c>
      <c r="AO2" s="97"/>
      <c r="AP2" s="97"/>
      <c r="AQ2" s="97"/>
      <c r="AR2" s="78" t="s">
        <v>74</v>
      </c>
      <c r="AS2" s="97" t="s">
        <v>56</v>
      </c>
      <c r="AT2" s="97"/>
      <c r="AU2" s="97"/>
      <c r="AV2" s="78" t="s">
        <v>75</v>
      </c>
      <c r="AW2" s="97" t="s">
        <v>39</v>
      </c>
      <c r="AX2" s="97"/>
      <c r="AY2" s="97"/>
      <c r="AZ2" s="78" t="s">
        <v>76</v>
      </c>
      <c r="BA2" s="138" t="s">
        <v>10</v>
      </c>
      <c r="BB2" s="139"/>
      <c r="BC2" s="139"/>
      <c r="BD2" s="139"/>
      <c r="BE2" s="29" t="s">
        <v>51</v>
      </c>
      <c r="BF2" s="73"/>
    </row>
    <row r="3" spans="1:57" ht="18" customHeight="1">
      <c r="A3" s="124"/>
      <c r="B3" s="124"/>
      <c r="C3" s="137"/>
      <c r="D3" s="12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2"/>
    </row>
    <row r="4" spans="1:57" ht="15.75">
      <c r="A4" s="124"/>
      <c r="B4" s="124"/>
      <c r="C4" s="137"/>
      <c r="D4" s="124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80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5">
        <v>52</v>
      </c>
      <c r="W4" s="1">
        <v>1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7</v>
      </c>
      <c r="AD4" s="1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1">
        <v>14</v>
      </c>
      <c r="AK4" s="1">
        <v>15</v>
      </c>
      <c r="AL4" s="1">
        <v>16</v>
      </c>
      <c r="AM4" s="1">
        <v>17</v>
      </c>
      <c r="AN4" s="1">
        <v>18</v>
      </c>
      <c r="AO4" s="1">
        <v>19</v>
      </c>
      <c r="AP4" s="1">
        <v>20</v>
      </c>
      <c r="AQ4" s="1">
        <v>21</v>
      </c>
      <c r="AR4" s="1">
        <v>22</v>
      </c>
      <c r="AS4" s="1">
        <v>23</v>
      </c>
      <c r="AT4" s="1">
        <v>24</v>
      </c>
      <c r="AU4" s="1">
        <v>25</v>
      </c>
      <c r="AV4" s="1">
        <v>26</v>
      </c>
      <c r="AW4" s="1">
        <v>27</v>
      </c>
      <c r="AX4" s="1">
        <v>28</v>
      </c>
      <c r="AY4" s="1">
        <v>29</v>
      </c>
      <c r="AZ4" s="1">
        <v>30</v>
      </c>
      <c r="BA4" s="1">
        <v>31</v>
      </c>
      <c r="BB4" s="1">
        <v>32</v>
      </c>
      <c r="BC4" s="1">
        <v>33</v>
      </c>
      <c r="BD4" s="1">
        <v>34</v>
      </c>
      <c r="BE4" s="12"/>
    </row>
    <row r="5" spans="1:57" ht="15.75" customHeight="1">
      <c r="A5" s="124"/>
      <c r="B5" s="124"/>
      <c r="C5" s="137"/>
      <c r="D5" s="12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2"/>
    </row>
    <row r="6" spans="1:57" ht="15.75">
      <c r="A6" s="124"/>
      <c r="B6" s="124"/>
      <c r="C6" s="137"/>
      <c r="D6" s="124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63">
        <v>18</v>
      </c>
      <c r="W6" s="24">
        <v>19</v>
      </c>
      <c r="X6" s="24">
        <v>20</v>
      </c>
      <c r="Y6" s="24">
        <v>21</v>
      </c>
      <c r="Z6" s="1">
        <v>22</v>
      </c>
      <c r="AA6" s="1">
        <v>23</v>
      </c>
      <c r="AB6" s="1">
        <v>24</v>
      </c>
      <c r="AC6" s="1">
        <v>25</v>
      </c>
      <c r="AD6" s="1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1">
        <v>32</v>
      </c>
      <c r="AK6" s="1">
        <v>33</v>
      </c>
      <c r="AL6" s="1">
        <v>34</v>
      </c>
      <c r="AM6" s="1">
        <v>35</v>
      </c>
      <c r="AN6" s="1">
        <v>36</v>
      </c>
      <c r="AO6" s="1">
        <v>37</v>
      </c>
      <c r="AP6" s="5">
        <v>38</v>
      </c>
      <c r="AQ6" s="1">
        <v>39</v>
      </c>
      <c r="AR6" s="5">
        <v>40</v>
      </c>
      <c r="AS6" s="1">
        <v>41</v>
      </c>
      <c r="AT6" s="1">
        <v>42</v>
      </c>
      <c r="AU6" s="1">
        <v>43</v>
      </c>
      <c r="AV6" s="1">
        <v>44</v>
      </c>
      <c r="AW6" s="1">
        <v>45</v>
      </c>
      <c r="AX6" s="1">
        <v>46</v>
      </c>
      <c r="AY6" s="1">
        <v>47</v>
      </c>
      <c r="AZ6" s="1">
        <v>48</v>
      </c>
      <c r="BA6" s="1">
        <v>49</v>
      </c>
      <c r="BB6" s="1">
        <v>50</v>
      </c>
      <c r="BC6" s="1">
        <v>51</v>
      </c>
      <c r="BD6" s="1">
        <v>52</v>
      </c>
      <c r="BE6" s="17"/>
    </row>
    <row r="7" spans="1:57" ht="18" customHeight="1">
      <c r="A7" s="124"/>
      <c r="B7" s="121" t="s">
        <v>14</v>
      </c>
      <c r="C7" s="102" t="s">
        <v>28</v>
      </c>
      <c r="D7" s="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3"/>
      <c r="W7" s="33">
        <f aca="true" t="shared" si="0" ref="W7:W17">SUM(E7:R7)</f>
        <v>0</v>
      </c>
      <c r="X7" s="32"/>
      <c r="Y7" s="28"/>
      <c r="Z7" s="28"/>
      <c r="AA7" s="28"/>
      <c r="AB7" s="28"/>
      <c r="AC7" s="28"/>
      <c r="AD7" s="28"/>
      <c r="AE7" s="34"/>
      <c r="AF7" s="34"/>
      <c r="AG7" s="34"/>
      <c r="AH7" s="34"/>
      <c r="AI7" s="34"/>
      <c r="AJ7" s="28"/>
      <c r="AK7" s="28"/>
      <c r="AL7" s="28"/>
      <c r="AM7" s="28"/>
      <c r="AN7" s="28"/>
      <c r="AO7" s="28"/>
      <c r="AP7" s="28"/>
      <c r="AQ7" s="34"/>
      <c r="AR7" s="34"/>
      <c r="AS7" s="34"/>
      <c r="AT7" s="34"/>
      <c r="AU7" s="34"/>
      <c r="AV7" s="35"/>
      <c r="AW7" s="18"/>
      <c r="AX7" s="33"/>
      <c r="AY7" s="35"/>
      <c r="AZ7" s="18"/>
      <c r="BA7" s="18"/>
      <c r="BB7" s="18"/>
      <c r="BC7" s="18"/>
      <c r="BD7" s="18"/>
      <c r="BE7" s="6"/>
    </row>
    <row r="8" spans="1:57" ht="20.25" customHeight="1">
      <c r="A8" s="124"/>
      <c r="B8" s="122"/>
      <c r="C8" s="103"/>
      <c r="D8" s="2"/>
      <c r="E8" s="31"/>
      <c r="F8" s="31"/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32"/>
      <c r="S8" s="32"/>
      <c r="T8" s="32"/>
      <c r="U8" s="34"/>
      <c r="V8" s="33"/>
      <c r="W8" s="33">
        <f t="shared" si="0"/>
        <v>0</v>
      </c>
      <c r="X8" s="34"/>
      <c r="Y8" s="28"/>
      <c r="Z8" s="28"/>
      <c r="AA8" s="28"/>
      <c r="AB8" s="28"/>
      <c r="AC8" s="28"/>
      <c r="AD8" s="28"/>
      <c r="AE8" s="34"/>
      <c r="AF8" s="34"/>
      <c r="AG8" s="34"/>
      <c r="AH8" s="34"/>
      <c r="AI8" s="34"/>
      <c r="AJ8" s="28"/>
      <c r="AK8" s="28"/>
      <c r="AL8" s="28"/>
      <c r="AM8" s="28"/>
      <c r="AN8" s="28"/>
      <c r="AO8" s="28"/>
      <c r="AP8" s="28"/>
      <c r="AQ8" s="34"/>
      <c r="AR8" s="34"/>
      <c r="AS8" s="34"/>
      <c r="AT8" s="34"/>
      <c r="AU8" s="34"/>
      <c r="AV8" s="35"/>
      <c r="AW8" s="18"/>
      <c r="AX8" s="35"/>
      <c r="AY8" s="35"/>
      <c r="AZ8" s="18"/>
      <c r="BA8" s="18"/>
      <c r="BB8" s="18"/>
      <c r="BC8" s="18"/>
      <c r="BD8" s="18"/>
      <c r="BE8" s="6"/>
    </row>
    <row r="9" spans="1:57" ht="19.5" customHeight="1">
      <c r="A9" s="124"/>
      <c r="B9" s="98" t="s">
        <v>34</v>
      </c>
      <c r="C9" s="127" t="s">
        <v>94</v>
      </c>
      <c r="D9" s="98" t="s">
        <v>95</v>
      </c>
      <c r="E9" s="31">
        <v>8</v>
      </c>
      <c r="F9" s="31">
        <v>8</v>
      </c>
      <c r="G9" s="31">
        <v>8</v>
      </c>
      <c r="H9" s="31">
        <v>8</v>
      </c>
      <c r="I9" s="31">
        <v>6</v>
      </c>
      <c r="J9" s="31">
        <v>6</v>
      </c>
      <c r="K9" s="31">
        <v>6</v>
      </c>
      <c r="L9" s="31">
        <v>6</v>
      </c>
      <c r="M9" s="31">
        <v>6</v>
      </c>
      <c r="N9" s="31">
        <v>6</v>
      </c>
      <c r="O9" s="31"/>
      <c r="P9" s="31"/>
      <c r="Q9" s="31"/>
      <c r="R9" s="31"/>
      <c r="S9" s="31"/>
      <c r="T9" s="31"/>
      <c r="U9" s="31"/>
      <c r="V9" s="33"/>
      <c r="W9" s="33">
        <f t="shared" si="0"/>
        <v>68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5"/>
      <c r="AO9" s="5"/>
      <c r="AP9" s="32"/>
      <c r="AQ9" s="34"/>
      <c r="AR9" s="34"/>
      <c r="AS9" s="34"/>
      <c r="AT9" s="34"/>
      <c r="AU9" s="34"/>
      <c r="AV9" s="35"/>
      <c r="AW9" s="18"/>
      <c r="AX9" s="33"/>
      <c r="AY9" s="35"/>
      <c r="AZ9" s="18"/>
      <c r="BA9" s="18"/>
      <c r="BB9" s="18"/>
      <c r="BC9" s="18"/>
      <c r="BD9" s="18"/>
      <c r="BE9" s="6"/>
    </row>
    <row r="10" spans="1:57" ht="25.5" customHeight="1">
      <c r="A10" s="124"/>
      <c r="B10" s="136"/>
      <c r="C10" s="128"/>
      <c r="D10" s="99"/>
      <c r="E10" s="28">
        <f>E9/2</f>
        <v>4</v>
      </c>
      <c r="F10" s="28">
        <f aca="true" t="shared" si="1" ref="F10:N10">F9/2</f>
        <v>4</v>
      </c>
      <c r="G10" s="28">
        <f t="shared" si="1"/>
        <v>4</v>
      </c>
      <c r="H10" s="28">
        <f t="shared" si="1"/>
        <v>4</v>
      </c>
      <c r="I10" s="28">
        <f t="shared" si="1"/>
        <v>3</v>
      </c>
      <c r="J10" s="28">
        <f t="shared" si="1"/>
        <v>3</v>
      </c>
      <c r="K10" s="28">
        <f t="shared" si="1"/>
        <v>3</v>
      </c>
      <c r="L10" s="28">
        <f t="shared" si="1"/>
        <v>3</v>
      </c>
      <c r="M10" s="28">
        <f t="shared" si="1"/>
        <v>3</v>
      </c>
      <c r="N10" s="28">
        <f t="shared" si="1"/>
        <v>3</v>
      </c>
      <c r="O10" s="32"/>
      <c r="P10" s="32"/>
      <c r="Q10" s="32"/>
      <c r="R10" s="32"/>
      <c r="S10" s="32"/>
      <c r="T10" s="32"/>
      <c r="U10" s="34"/>
      <c r="V10" s="33"/>
      <c r="W10" s="33">
        <f t="shared" si="0"/>
        <v>34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5"/>
      <c r="AW10" s="18"/>
      <c r="AX10" s="35"/>
      <c r="AY10" s="35"/>
      <c r="AZ10" s="18"/>
      <c r="BA10" s="18"/>
      <c r="BB10" s="18"/>
      <c r="BC10" s="18"/>
      <c r="BD10" s="18"/>
      <c r="BE10" s="6"/>
    </row>
    <row r="11" spans="1:57" ht="25.5" customHeight="1">
      <c r="A11" s="124"/>
      <c r="B11" s="98" t="s">
        <v>100</v>
      </c>
      <c r="C11" s="127" t="s">
        <v>12</v>
      </c>
      <c r="D11" s="98" t="s">
        <v>44</v>
      </c>
      <c r="E11" s="31">
        <v>4</v>
      </c>
      <c r="F11" s="31">
        <v>4</v>
      </c>
      <c r="G11" s="31">
        <v>4</v>
      </c>
      <c r="H11" s="31">
        <v>4</v>
      </c>
      <c r="I11" s="31">
        <v>4</v>
      </c>
      <c r="J11" s="31">
        <v>4</v>
      </c>
      <c r="K11" s="31">
        <v>4</v>
      </c>
      <c r="L11" s="31">
        <v>4</v>
      </c>
      <c r="M11" s="32">
        <v>4</v>
      </c>
      <c r="N11" s="32">
        <v>4</v>
      </c>
      <c r="O11" s="32"/>
      <c r="P11" s="32"/>
      <c r="Q11" s="32"/>
      <c r="R11" s="32"/>
      <c r="S11" s="32"/>
      <c r="T11" s="32"/>
      <c r="U11" s="34"/>
      <c r="V11" s="33"/>
      <c r="W11" s="33">
        <f t="shared" si="0"/>
        <v>40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82"/>
      <c r="AT11" s="34"/>
      <c r="AU11" s="34"/>
      <c r="AV11" s="35"/>
      <c r="AW11" s="18"/>
      <c r="AX11" s="35"/>
      <c r="AY11" s="35"/>
      <c r="AZ11" s="18"/>
      <c r="BA11" s="18"/>
      <c r="BB11" s="18"/>
      <c r="BC11" s="18"/>
      <c r="BD11" s="18"/>
      <c r="BE11" s="6"/>
    </row>
    <row r="12" spans="1:57" ht="25.5" customHeight="1">
      <c r="A12" s="124"/>
      <c r="B12" s="136"/>
      <c r="C12" s="128"/>
      <c r="D12" s="99"/>
      <c r="E12" s="28">
        <f>E11/2</f>
        <v>2</v>
      </c>
      <c r="F12" s="28">
        <f aca="true" t="shared" si="2" ref="F12:N12">F11/2</f>
        <v>2</v>
      </c>
      <c r="G12" s="28">
        <f t="shared" si="2"/>
        <v>2</v>
      </c>
      <c r="H12" s="28">
        <f t="shared" si="2"/>
        <v>2</v>
      </c>
      <c r="I12" s="28">
        <f t="shared" si="2"/>
        <v>2</v>
      </c>
      <c r="J12" s="28">
        <f t="shared" si="2"/>
        <v>2</v>
      </c>
      <c r="K12" s="28">
        <f t="shared" si="2"/>
        <v>2</v>
      </c>
      <c r="L12" s="28">
        <f t="shared" si="2"/>
        <v>2</v>
      </c>
      <c r="M12" s="28">
        <f t="shared" si="2"/>
        <v>2</v>
      </c>
      <c r="N12" s="28">
        <f t="shared" si="2"/>
        <v>2</v>
      </c>
      <c r="O12" s="32"/>
      <c r="P12" s="32"/>
      <c r="Q12" s="32"/>
      <c r="R12" s="32"/>
      <c r="S12" s="32"/>
      <c r="T12" s="32"/>
      <c r="U12" s="34"/>
      <c r="V12" s="33"/>
      <c r="W12" s="33">
        <f t="shared" si="0"/>
        <v>20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2"/>
      <c r="AT12" s="34"/>
      <c r="AU12" s="34"/>
      <c r="AV12" s="35"/>
      <c r="AW12" s="18"/>
      <c r="AX12" s="35"/>
      <c r="AY12" s="35"/>
      <c r="AZ12" s="18"/>
      <c r="BA12" s="18"/>
      <c r="BB12" s="18"/>
      <c r="BC12" s="18"/>
      <c r="BD12" s="18"/>
      <c r="BE12" s="6"/>
    </row>
    <row r="13" spans="1:57" ht="19.5" customHeight="1">
      <c r="A13" s="124"/>
      <c r="B13" s="121" t="s">
        <v>32</v>
      </c>
      <c r="C13" s="102" t="s">
        <v>91</v>
      </c>
      <c r="D13" s="2"/>
      <c r="E13" s="3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3"/>
      <c r="W13" s="33"/>
      <c r="X13" s="28"/>
      <c r="Y13" s="28"/>
      <c r="Z13" s="28"/>
      <c r="AA13" s="28"/>
      <c r="AB13" s="28"/>
      <c r="AC13" s="28"/>
      <c r="AD13" s="28"/>
      <c r="AE13" s="34"/>
      <c r="AF13" s="34"/>
      <c r="AG13" s="34"/>
      <c r="AH13" s="34"/>
      <c r="AI13" s="34"/>
      <c r="AJ13" s="28"/>
      <c r="AK13" s="28"/>
      <c r="AL13" s="28"/>
      <c r="AM13" s="28"/>
      <c r="AN13" s="28"/>
      <c r="AO13" s="28"/>
      <c r="AP13" s="28"/>
      <c r="AQ13" s="34"/>
      <c r="AR13" s="28"/>
      <c r="AS13" s="129" t="s">
        <v>30</v>
      </c>
      <c r="AT13" s="28"/>
      <c r="AU13" s="28"/>
      <c r="AV13" s="35"/>
      <c r="AW13" s="18"/>
      <c r="AX13" s="33"/>
      <c r="AY13" s="35"/>
      <c r="AZ13" s="18"/>
      <c r="BA13" s="18"/>
      <c r="BB13" s="18"/>
      <c r="BC13" s="18"/>
      <c r="BD13" s="18"/>
      <c r="BE13" s="6"/>
    </row>
    <row r="14" spans="1:57" ht="21.75" customHeight="1">
      <c r="A14" s="124"/>
      <c r="B14" s="122"/>
      <c r="C14" s="103"/>
      <c r="D14" s="2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/>
      <c r="W14" s="33"/>
      <c r="X14" s="28"/>
      <c r="Y14" s="28"/>
      <c r="Z14" s="28"/>
      <c r="AA14" s="28"/>
      <c r="AB14" s="28"/>
      <c r="AC14" s="28"/>
      <c r="AD14" s="28"/>
      <c r="AE14" s="34"/>
      <c r="AF14" s="34"/>
      <c r="AG14" s="34"/>
      <c r="AH14" s="34"/>
      <c r="AI14" s="34"/>
      <c r="AJ14" s="28"/>
      <c r="AK14" s="28"/>
      <c r="AL14" s="28"/>
      <c r="AM14" s="28"/>
      <c r="AN14" s="28"/>
      <c r="AO14" s="28"/>
      <c r="AP14" s="28"/>
      <c r="AQ14" s="28"/>
      <c r="AR14" s="28"/>
      <c r="AS14" s="130"/>
      <c r="AT14" s="28"/>
      <c r="AU14" s="28"/>
      <c r="AV14" s="35"/>
      <c r="AW14" s="18"/>
      <c r="AX14" s="33"/>
      <c r="AY14" s="35"/>
      <c r="AZ14" s="18"/>
      <c r="BA14" s="18"/>
      <c r="BB14" s="18"/>
      <c r="BC14" s="18"/>
      <c r="BD14" s="18"/>
      <c r="BE14" s="6"/>
    </row>
    <row r="15" spans="1:57" ht="18.75" customHeight="1">
      <c r="A15" s="124"/>
      <c r="B15" s="98" t="s">
        <v>33</v>
      </c>
      <c r="C15" s="113" t="s">
        <v>92</v>
      </c>
      <c r="D15" s="98" t="s">
        <v>103</v>
      </c>
      <c r="E15" s="31">
        <v>24</v>
      </c>
      <c r="F15" s="32">
        <v>24</v>
      </c>
      <c r="G15" s="32">
        <v>24</v>
      </c>
      <c r="H15" s="32">
        <v>24</v>
      </c>
      <c r="I15" s="32">
        <v>26</v>
      </c>
      <c r="J15" s="32">
        <v>26</v>
      </c>
      <c r="K15" s="32">
        <v>26</v>
      </c>
      <c r="L15" s="32">
        <v>26</v>
      </c>
      <c r="M15" s="72">
        <v>26</v>
      </c>
      <c r="N15" s="32">
        <v>26</v>
      </c>
      <c r="O15" s="129" t="s">
        <v>15</v>
      </c>
      <c r="P15" s="32"/>
      <c r="Q15" s="32"/>
      <c r="R15" s="32"/>
      <c r="S15" s="32"/>
      <c r="T15" s="31"/>
      <c r="U15" s="31"/>
      <c r="V15" s="33"/>
      <c r="W15" s="33">
        <f t="shared" si="0"/>
        <v>252</v>
      </c>
      <c r="X15" s="31">
        <v>36</v>
      </c>
      <c r="Y15" s="31">
        <v>36</v>
      </c>
      <c r="Z15" s="31">
        <v>36</v>
      </c>
      <c r="AA15" s="28"/>
      <c r="AB15" s="28"/>
      <c r="AC15" s="28"/>
      <c r="AD15" s="28"/>
      <c r="AE15" s="34"/>
      <c r="AF15" s="34"/>
      <c r="AG15" s="34"/>
      <c r="AH15" s="34"/>
      <c r="AI15" s="34"/>
      <c r="AJ15" s="28"/>
      <c r="AK15" s="28"/>
      <c r="AL15" s="28"/>
      <c r="AM15" s="28"/>
      <c r="AN15" s="28"/>
      <c r="AO15" s="28"/>
      <c r="AP15" s="28"/>
      <c r="AQ15" s="34"/>
      <c r="AR15" s="28"/>
      <c r="AS15" s="28"/>
      <c r="AT15" s="28"/>
      <c r="AU15" s="28"/>
      <c r="AV15" s="35"/>
      <c r="AW15" s="18"/>
      <c r="AX15" s="33"/>
      <c r="AY15" s="35"/>
      <c r="AZ15" s="18"/>
      <c r="BA15" s="18"/>
      <c r="BB15" s="18"/>
      <c r="BC15" s="18"/>
      <c r="BD15" s="18"/>
      <c r="BE15" s="6"/>
    </row>
    <row r="16" spans="1:57" ht="18.75" customHeight="1">
      <c r="A16" s="124"/>
      <c r="B16" s="99"/>
      <c r="C16" s="114"/>
      <c r="D16" s="99"/>
      <c r="E16" s="28">
        <f>E15/2</f>
        <v>12</v>
      </c>
      <c r="F16" s="28">
        <f aca="true" t="shared" si="3" ref="F16:N16">F15/2</f>
        <v>12</v>
      </c>
      <c r="G16" s="28">
        <f t="shared" si="3"/>
        <v>12</v>
      </c>
      <c r="H16" s="28">
        <f t="shared" si="3"/>
        <v>12</v>
      </c>
      <c r="I16" s="28">
        <f t="shared" si="3"/>
        <v>13</v>
      </c>
      <c r="J16" s="28">
        <f t="shared" si="3"/>
        <v>13</v>
      </c>
      <c r="K16" s="28">
        <f t="shared" si="3"/>
        <v>13</v>
      </c>
      <c r="L16" s="28">
        <f t="shared" si="3"/>
        <v>13</v>
      </c>
      <c r="M16" s="28">
        <f t="shared" si="3"/>
        <v>13</v>
      </c>
      <c r="N16" s="28">
        <f t="shared" si="3"/>
        <v>13</v>
      </c>
      <c r="O16" s="130"/>
      <c r="P16" s="34"/>
      <c r="Q16" s="34"/>
      <c r="R16" s="34"/>
      <c r="S16" s="34"/>
      <c r="T16" s="34"/>
      <c r="U16" s="34"/>
      <c r="V16" s="33"/>
      <c r="W16" s="33">
        <f t="shared" si="0"/>
        <v>126</v>
      </c>
      <c r="X16" s="28">
        <f>X15/2</f>
        <v>18</v>
      </c>
      <c r="Y16" s="28">
        <f>Y15/2</f>
        <v>18</v>
      </c>
      <c r="Z16" s="28">
        <f>Z15/2</f>
        <v>18</v>
      </c>
      <c r="AA16" s="28"/>
      <c r="AB16" s="28"/>
      <c r="AC16" s="28"/>
      <c r="AD16" s="28"/>
      <c r="AE16" s="34"/>
      <c r="AF16" s="34"/>
      <c r="AG16" s="34"/>
      <c r="AH16" s="34"/>
      <c r="AI16" s="34"/>
      <c r="AJ16" s="28"/>
      <c r="AK16" s="28"/>
      <c r="AL16" s="28"/>
      <c r="AM16" s="28"/>
      <c r="AN16" s="28"/>
      <c r="AO16" s="28"/>
      <c r="AP16" s="28"/>
      <c r="AQ16" s="34"/>
      <c r="AR16" s="28"/>
      <c r="AS16" s="28"/>
      <c r="AT16" s="28"/>
      <c r="AU16" s="28"/>
      <c r="AV16" s="35"/>
      <c r="AW16" s="18"/>
      <c r="AX16" s="33"/>
      <c r="AY16" s="35"/>
      <c r="AZ16" s="18"/>
      <c r="BA16" s="18"/>
      <c r="BB16" s="18"/>
      <c r="BC16" s="18"/>
      <c r="BD16" s="18"/>
      <c r="BE16" s="6"/>
    </row>
    <row r="17" spans="1:57" s="72" customFormat="1" ht="15.75" customHeight="1">
      <c r="A17" s="124"/>
      <c r="B17" s="1" t="s">
        <v>27</v>
      </c>
      <c r="C17" s="20"/>
      <c r="D17" s="2" t="s">
        <v>97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18</v>
      </c>
      <c r="P17" s="31">
        <v>36</v>
      </c>
      <c r="Q17" s="31">
        <v>18</v>
      </c>
      <c r="R17" s="31"/>
      <c r="S17" s="31"/>
      <c r="T17" s="32"/>
      <c r="U17" s="32"/>
      <c r="V17" s="33"/>
      <c r="W17" s="33">
        <f t="shared" si="0"/>
        <v>72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4"/>
      <c r="AO17" s="76"/>
      <c r="AP17" s="32"/>
      <c r="AQ17" s="32"/>
      <c r="AR17" s="32"/>
      <c r="AS17" s="32"/>
      <c r="AT17" s="31"/>
      <c r="AU17" s="28"/>
      <c r="AV17" s="33"/>
      <c r="AW17" s="18"/>
      <c r="AX17" s="33"/>
      <c r="AY17" s="33"/>
      <c r="AZ17" s="18"/>
      <c r="BA17" s="18"/>
      <c r="BB17" s="18"/>
      <c r="BC17" s="18"/>
      <c r="BD17" s="18"/>
      <c r="BE17" s="6"/>
    </row>
    <row r="18" spans="1:57" ht="16.5" customHeight="1">
      <c r="A18" s="124"/>
      <c r="B18" s="39" t="s">
        <v>96</v>
      </c>
      <c r="C18" s="19"/>
      <c r="D18" s="2" t="s">
        <v>98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>
        <v>18</v>
      </c>
      <c r="R18" s="31">
        <v>36</v>
      </c>
      <c r="S18" s="31">
        <v>36</v>
      </c>
      <c r="T18" s="31">
        <v>36</v>
      </c>
      <c r="U18" s="31">
        <v>36</v>
      </c>
      <c r="V18" s="33"/>
      <c r="W18" s="33">
        <v>162</v>
      </c>
      <c r="X18" s="32"/>
      <c r="Y18" s="32"/>
      <c r="Z18" s="32"/>
      <c r="AA18" s="32">
        <v>36</v>
      </c>
      <c r="AB18" s="32">
        <v>36</v>
      </c>
      <c r="AC18" s="32">
        <v>36</v>
      </c>
      <c r="AD18" s="32">
        <v>36</v>
      </c>
      <c r="AE18" s="32">
        <v>36</v>
      </c>
      <c r="AF18" s="32">
        <v>36</v>
      </c>
      <c r="AG18" s="32">
        <v>36</v>
      </c>
      <c r="AH18" s="32">
        <v>36</v>
      </c>
      <c r="AI18" s="32">
        <v>36</v>
      </c>
      <c r="AJ18" s="32">
        <v>36</v>
      </c>
      <c r="AK18" s="32">
        <v>36</v>
      </c>
      <c r="AL18" s="32">
        <v>36</v>
      </c>
      <c r="AM18" s="32">
        <v>36</v>
      </c>
      <c r="AN18" s="32">
        <v>36</v>
      </c>
      <c r="AO18" s="32">
        <v>36</v>
      </c>
      <c r="AP18" s="31">
        <v>36</v>
      </c>
      <c r="AQ18" s="32">
        <v>36</v>
      </c>
      <c r="AR18" s="32">
        <v>36</v>
      </c>
      <c r="AS18" s="32">
        <v>18</v>
      </c>
      <c r="AT18" s="32"/>
      <c r="AU18" s="32"/>
      <c r="AV18" s="33">
        <f>SUM(Z18:AS18)</f>
        <v>666</v>
      </c>
      <c r="AW18" s="18"/>
      <c r="AX18" s="33"/>
      <c r="AY18" s="35"/>
      <c r="AZ18" s="18"/>
      <c r="BA18" s="18"/>
      <c r="BB18" s="18"/>
      <c r="BC18" s="18"/>
      <c r="BD18" s="18"/>
      <c r="BE18" s="6"/>
    </row>
    <row r="19" spans="1:57" ht="21" customHeight="1">
      <c r="A19" s="124"/>
      <c r="B19" s="20"/>
      <c r="C19" s="21" t="s">
        <v>99</v>
      </c>
      <c r="D19" s="30" t="s">
        <v>97</v>
      </c>
      <c r="E19" s="2"/>
      <c r="F19" s="28"/>
      <c r="G19" s="28"/>
      <c r="H19" s="28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1"/>
      <c r="T19" s="1"/>
      <c r="U19" s="1"/>
      <c r="V19" s="33"/>
      <c r="W19" s="41"/>
      <c r="X19" s="1"/>
      <c r="Y19" s="1"/>
      <c r="Z19" s="1"/>
      <c r="AA19" s="1"/>
      <c r="AB19" s="1"/>
      <c r="AC19" s="1"/>
      <c r="AD19" s="1"/>
      <c r="AE19" s="5"/>
      <c r="AF19" s="5"/>
      <c r="AG19" s="5"/>
      <c r="AH19" s="5"/>
      <c r="AI19" s="5"/>
      <c r="AJ19" s="1"/>
      <c r="AK19" s="1"/>
      <c r="AL19" s="1"/>
      <c r="AM19" s="2"/>
      <c r="AN19" s="2"/>
      <c r="AO19" s="1"/>
      <c r="AP19" s="1"/>
      <c r="AQ19" s="1"/>
      <c r="AR19" s="1"/>
      <c r="AS19" s="5"/>
      <c r="AT19" s="1">
        <v>36</v>
      </c>
      <c r="AU19" s="1">
        <v>36</v>
      </c>
      <c r="AV19" s="18"/>
      <c r="AW19" s="18"/>
      <c r="AX19" s="33"/>
      <c r="AY19" s="18"/>
      <c r="AZ19" s="18"/>
      <c r="BA19" s="18"/>
      <c r="BB19" s="18"/>
      <c r="BC19" s="18"/>
      <c r="BD19" s="18"/>
      <c r="BE19" s="6"/>
    </row>
    <row r="20" spans="1:57" ht="19.5" customHeight="1">
      <c r="A20" s="124"/>
      <c r="B20" s="131" t="s">
        <v>36</v>
      </c>
      <c r="C20" s="131"/>
      <c r="D20" s="131"/>
      <c r="E20" s="1">
        <f>E15+E9+E11</f>
        <v>36</v>
      </c>
      <c r="F20" s="1">
        <f aca="true" t="shared" si="4" ref="F20:N20">F15+F9+F11</f>
        <v>36</v>
      </c>
      <c r="G20" s="1">
        <f t="shared" si="4"/>
        <v>36</v>
      </c>
      <c r="H20" s="1">
        <f t="shared" si="4"/>
        <v>36</v>
      </c>
      <c r="I20" s="1">
        <f t="shared" si="4"/>
        <v>36</v>
      </c>
      <c r="J20" s="1">
        <f t="shared" si="4"/>
        <v>36</v>
      </c>
      <c r="K20" s="1">
        <f t="shared" si="4"/>
        <v>36</v>
      </c>
      <c r="L20" s="1">
        <f t="shared" si="4"/>
        <v>36</v>
      </c>
      <c r="M20" s="1">
        <f t="shared" si="4"/>
        <v>36</v>
      </c>
      <c r="N20" s="1">
        <f t="shared" si="4"/>
        <v>36</v>
      </c>
      <c r="O20" s="1">
        <v>36</v>
      </c>
      <c r="P20" s="1">
        <v>36</v>
      </c>
      <c r="Q20" s="1">
        <v>36</v>
      </c>
      <c r="R20" s="1">
        <v>36</v>
      </c>
      <c r="S20" s="1">
        <v>36</v>
      </c>
      <c r="T20" s="1">
        <v>36</v>
      </c>
      <c r="U20" s="1">
        <v>36</v>
      </c>
      <c r="V20" s="33"/>
      <c r="W20" s="4">
        <f>W15+W9</f>
        <v>320</v>
      </c>
      <c r="X20" s="1">
        <v>36</v>
      </c>
      <c r="Y20" s="1">
        <v>36</v>
      </c>
      <c r="Z20" s="1">
        <v>36</v>
      </c>
      <c r="AA20" s="1">
        <v>36</v>
      </c>
      <c r="AB20" s="1">
        <v>36</v>
      </c>
      <c r="AC20" s="1">
        <v>36</v>
      </c>
      <c r="AD20" s="1">
        <v>36</v>
      </c>
      <c r="AE20" s="1">
        <v>36</v>
      </c>
      <c r="AF20" s="1">
        <v>36</v>
      </c>
      <c r="AG20" s="1">
        <v>36</v>
      </c>
      <c r="AH20" s="1">
        <v>36</v>
      </c>
      <c r="AI20" s="1">
        <v>36</v>
      </c>
      <c r="AJ20" s="1">
        <v>36</v>
      </c>
      <c r="AK20" s="1">
        <v>36</v>
      </c>
      <c r="AL20" s="1">
        <v>36</v>
      </c>
      <c r="AM20" s="1">
        <v>36</v>
      </c>
      <c r="AN20" s="1">
        <v>36</v>
      </c>
      <c r="AO20" s="1">
        <v>36</v>
      </c>
      <c r="AP20" s="1">
        <v>36</v>
      </c>
      <c r="AQ20" s="1">
        <v>36</v>
      </c>
      <c r="AR20" s="1">
        <f>SUM(AR7:AR18)</f>
        <v>36</v>
      </c>
      <c r="AS20" s="1">
        <f>SUM(AS7:AS18)</f>
        <v>18</v>
      </c>
      <c r="AT20" s="1">
        <v>36</v>
      </c>
      <c r="AU20" s="1">
        <v>36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6"/>
    </row>
    <row r="21" spans="1:57" ht="15.75">
      <c r="A21" s="124"/>
      <c r="B21" s="133"/>
      <c r="C21" s="133"/>
      <c r="D21" s="133"/>
      <c r="E21" s="6"/>
      <c r="F21" s="6"/>
      <c r="G21" s="6"/>
      <c r="H21" s="6"/>
      <c r="I21" s="6"/>
      <c r="J21" s="6"/>
      <c r="K21" s="6"/>
      <c r="L21" s="6"/>
      <c r="M21" s="6"/>
      <c r="N21" s="6"/>
      <c r="O21" s="6" t="s">
        <v>16</v>
      </c>
      <c r="P21" s="36"/>
      <c r="Q21" s="3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S21" s="6" t="s">
        <v>16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5.75">
      <c r="A22" s="124"/>
      <c r="B22" s="132" t="s">
        <v>37</v>
      </c>
      <c r="C22" s="132"/>
      <c r="D22" s="132"/>
      <c r="E22" s="28">
        <f>E16+E12+E10</f>
        <v>18</v>
      </c>
      <c r="F22" s="28">
        <f aca="true" t="shared" si="5" ref="F22:U22">F16+F12+F10</f>
        <v>18</v>
      </c>
      <c r="G22" s="28">
        <f t="shared" si="5"/>
        <v>18</v>
      </c>
      <c r="H22" s="28">
        <f t="shared" si="5"/>
        <v>18</v>
      </c>
      <c r="I22" s="28">
        <f t="shared" si="5"/>
        <v>18</v>
      </c>
      <c r="J22" s="28">
        <f t="shared" si="5"/>
        <v>18</v>
      </c>
      <c r="K22" s="28">
        <f t="shared" si="5"/>
        <v>18</v>
      </c>
      <c r="L22" s="28">
        <f t="shared" si="5"/>
        <v>18</v>
      </c>
      <c r="M22" s="28">
        <f t="shared" si="5"/>
        <v>18</v>
      </c>
      <c r="N22" s="28">
        <f t="shared" si="5"/>
        <v>18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34"/>
      <c r="W22" s="34"/>
      <c r="X22" s="28">
        <f>X16</f>
        <v>18</v>
      </c>
      <c r="Y22" s="28">
        <f aca="true" t="shared" si="6" ref="Y22:AS22">Y16</f>
        <v>18</v>
      </c>
      <c r="Z22" s="28">
        <f t="shared" si="6"/>
        <v>18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28">
        <f t="shared" si="6"/>
        <v>0</v>
      </c>
      <c r="AG22" s="28">
        <f t="shared" si="6"/>
        <v>0</v>
      </c>
      <c r="AH22" s="28">
        <f t="shared" si="6"/>
        <v>0</v>
      </c>
      <c r="AI22" s="28">
        <f t="shared" si="6"/>
        <v>0</v>
      </c>
      <c r="AJ22" s="28">
        <f t="shared" si="6"/>
        <v>0</v>
      </c>
      <c r="AK22" s="28">
        <f t="shared" si="6"/>
        <v>0</v>
      </c>
      <c r="AL22" s="28">
        <f t="shared" si="6"/>
        <v>0</v>
      </c>
      <c r="AM22" s="28">
        <f t="shared" si="6"/>
        <v>0</v>
      </c>
      <c r="AN22" s="28">
        <f t="shared" si="6"/>
        <v>0</v>
      </c>
      <c r="AO22" s="28">
        <f t="shared" si="6"/>
        <v>0</v>
      </c>
      <c r="AP22" s="28">
        <f t="shared" si="6"/>
        <v>0</v>
      </c>
      <c r="AQ22" s="28">
        <f t="shared" si="6"/>
        <v>0</v>
      </c>
      <c r="AR22" s="28">
        <f t="shared" si="6"/>
        <v>0</v>
      </c>
      <c r="AS22" s="28">
        <f t="shared" si="6"/>
        <v>0</v>
      </c>
      <c r="AT22" s="28"/>
      <c r="AU22" s="28"/>
      <c r="AV22" s="34"/>
      <c r="AW22" s="34"/>
      <c r="AX22" s="28"/>
      <c r="AY22" s="28"/>
      <c r="AZ22" s="28"/>
      <c r="BA22" s="28"/>
      <c r="BB22" s="28"/>
      <c r="BC22" s="28"/>
      <c r="BD22" s="28"/>
      <c r="BE22" s="28"/>
    </row>
    <row r="23" spans="1:57" ht="15.75">
      <c r="A23" s="124"/>
      <c r="B23" s="133" t="s">
        <v>38</v>
      </c>
      <c r="C23" s="133"/>
      <c r="D23" s="133"/>
      <c r="E23" s="28">
        <f>E22+E20</f>
        <v>54</v>
      </c>
      <c r="F23" s="28">
        <f aca="true" t="shared" si="7" ref="F23:AS23">F22+F20</f>
        <v>54</v>
      </c>
      <c r="G23" s="28">
        <f t="shared" si="7"/>
        <v>54</v>
      </c>
      <c r="H23" s="28">
        <f t="shared" si="7"/>
        <v>54</v>
      </c>
      <c r="I23" s="28">
        <f t="shared" si="7"/>
        <v>54</v>
      </c>
      <c r="J23" s="28">
        <f t="shared" si="7"/>
        <v>54</v>
      </c>
      <c r="K23" s="28">
        <f t="shared" si="7"/>
        <v>54</v>
      </c>
      <c r="L23" s="28">
        <f t="shared" si="7"/>
        <v>54</v>
      </c>
      <c r="M23" s="28">
        <f t="shared" si="7"/>
        <v>54</v>
      </c>
      <c r="N23" s="28">
        <f t="shared" si="7"/>
        <v>54</v>
      </c>
      <c r="O23" s="28">
        <f t="shared" si="7"/>
        <v>36</v>
      </c>
      <c r="P23" s="28">
        <f t="shared" si="7"/>
        <v>36</v>
      </c>
      <c r="Q23" s="28">
        <f t="shared" si="7"/>
        <v>36</v>
      </c>
      <c r="R23" s="28">
        <f t="shared" si="7"/>
        <v>36</v>
      </c>
      <c r="S23" s="28">
        <f t="shared" si="7"/>
        <v>36</v>
      </c>
      <c r="T23" s="28">
        <f t="shared" si="7"/>
        <v>36</v>
      </c>
      <c r="U23" s="28">
        <f t="shared" si="7"/>
        <v>36</v>
      </c>
      <c r="V23" s="28">
        <f t="shared" si="7"/>
        <v>0</v>
      </c>
      <c r="W23" s="28">
        <f t="shared" si="7"/>
        <v>320</v>
      </c>
      <c r="X23" s="28">
        <f t="shared" si="7"/>
        <v>54</v>
      </c>
      <c r="Y23" s="28">
        <f t="shared" si="7"/>
        <v>54</v>
      </c>
      <c r="Z23" s="28">
        <f t="shared" si="7"/>
        <v>54</v>
      </c>
      <c r="AA23" s="28">
        <f t="shared" si="7"/>
        <v>36</v>
      </c>
      <c r="AB23" s="28">
        <f t="shared" si="7"/>
        <v>36</v>
      </c>
      <c r="AC23" s="28">
        <f t="shared" si="7"/>
        <v>36</v>
      </c>
      <c r="AD23" s="28">
        <f t="shared" si="7"/>
        <v>36</v>
      </c>
      <c r="AE23" s="28">
        <f t="shared" si="7"/>
        <v>36</v>
      </c>
      <c r="AF23" s="28">
        <f t="shared" si="7"/>
        <v>36</v>
      </c>
      <c r="AG23" s="28">
        <f t="shared" si="7"/>
        <v>36</v>
      </c>
      <c r="AH23" s="28">
        <f t="shared" si="7"/>
        <v>36</v>
      </c>
      <c r="AI23" s="28">
        <f t="shared" si="7"/>
        <v>36</v>
      </c>
      <c r="AJ23" s="28">
        <f t="shared" si="7"/>
        <v>36</v>
      </c>
      <c r="AK23" s="28">
        <f t="shared" si="7"/>
        <v>36</v>
      </c>
      <c r="AL23" s="28">
        <f t="shared" si="7"/>
        <v>36</v>
      </c>
      <c r="AM23" s="28">
        <f t="shared" si="7"/>
        <v>36</v>
      </c>
      <c r="AN23" s="28">
        <f t="shared" si="7"/>
        <v>36</v>
      </c>
      <c r="AO23" s="28">
        <f t="shared" si="7"/>
        <v>36</v>
      </c>
      <c r="AP23" s="28">
        <f t="shared" si="7"/>
        <v>36</v>
      </c>
      <c r="AQ23" s="28">
        <f t="shared" si="7"/>
        <v>36</v>
      </c>
      <c r="AR23" s="28">
        <f t="shared" si="7"/>
        <v>36</v>
      </c>
      <c r="AS23" s="28">
        <f t="shared" si="7"/>
        <v>18</v>
      </c>
      <c r="AT23" s="28"/>
      <c r="AU23" s="28"/>
      <c r="AV23" s="34"/>
      <c r="AW23" s="34"/>
      <c r="AX23" s="28"/>
      <c r="AY23" s="28"/>
      <c r="AZ23" s="28"/>
      <c r="BA23" s="28"/>
      <c r="BB23" s="28"/>
      <c r="BC23" s="28"/>
      <c r="BD23" s="28"/>
      <c r="BE23" s="28"/>
    </row>
  </sheetData>
  <sheetProtection/>
  <mergeCells count="37">
    <mergeCell ref="O15:O16"/>
    <mergeCell ref="BA2:BD2"/>
    <mergeCell ref="E1:AZ1"/>
    <mergeCell ref="J2:L2"/>
    <mergeCell ref="N2:P2"/>
    <mergeCell ref="R2:T2"/>
    <mergeCell ref="AA2:AC2"/>
    <mergeCell ref="AE2:AH2"/>
    <mergeCell ref="AN2:AQ2"/>
    <mergeCell ref="AS2:AU2"/>
    <mergeCell ref="B13:B14"/>
    <mergeCell ref="A2:A6"/>
    <mergeCell ref="B2:B6"/>
    <mergeCell ref="B9:B10"/>
    <mergeCell ref="AJ2:AL2"/>
    <mergeCell ref="B7:B8"/>
    <mergeCell ref="B11:B12"/>
    <mergeCell ref="C11:C12"/>
    <mergeCell ref="D11:D12"/>
    <mergeCell ref="C2:C6"/>
    <mergeCell ref="E3:BD3"/>
    <mergeCell ref="E5:BD5"/>
    <mergeCell ref="C9:C10"/>
    <mergeCell ref="C7:C8"/>
    <mergeCell ref="D9:D10"/>
    <mergeCell ref="D2:D6"/>
    <mergeCell ref="AW2:AY2"/>
    <mergeCell ref="AS13:AS14"/>
    <mergeCell ref="B20:D20"/>
    <mergeCell ref="B22:D22"/>
    <mergeCell ref="A7:A23"/>
    <mergeCell ref="B21:D21"/>
    <mergeCell ref="B23:D23"/>
    <mergeCell ref="C15:C16"/>
    <mergeCell ref="C13:C14"/>
    <mergeCell ref="B15:B16"/>
    <mergeCell ref="D15:D16"/>
  </mergeCells>
  <printOptions/>
  <pageMargins left="0.3937007874015748" right="0.3937007874015748" top="0.3937007874015748" bottom="0.3937007874015748" header="0.3937007874015748" footer="0.3937007874015748"/>
  <pageSetup fitToWidth="0" fitToHeight="1" horizontalDpi="600" verticalDpi="600" orientation="landscape" paperSize="9" scale="81" r:id="rId1"/>
  <rowBreaks count="1" manualBreakCount="1">
    <brk id="1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2017-08-12T05:46:48Z</cp:lastPrinted>
  <dcterms:created xsi:type="dcterms:W3CDTF">2006-09-28T05:33:49Z</dcterms:created>
  <dcterms:modified xsi:type="dcterms:W3CDTF">2020-04-08T12:02:15Z</dcterms:modified>
  <cp:category/>
  <cp:version/>
  <cp:contentType/>
  <cp:contentStatus/>
</cp:coreProperties>
</file>